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226"/>
  <workbookPr defaultThemeVersion="124226"/>
  <mc:AlternateContent xmlns:mc="http://schemas.openxmlformats.org/markup-compatibility/2006">
    <mc:Choice Requires="x15">
      <x15ac:absPath xmlns:x15ac="http://schemas.microsoft.com/office/spreadsheetml/2010/11/ac" url="C:\Users\akicc\OneDrive\剣道連盟\☆市剣連\□□H30□□\"/>
    </mc:Choice>
  </mc:AlternateContent>
  <xr:revisionPtr revIDLastSave="21" documentId="8_{B4364F39-CD3C-4C6E-85B9-736AC109A96F}" xr6:coauthVersionLast="32" xr6:coauthVersionMax="32" xr10:uidLastSave="{B3577FD9-6BF2-4FD1-AE5C-02538DAFB2BA}"/>
  <bookViews>
    <workbookView xWindow="0" yWindow="30" windowWidth="13680" windowHeight="9953" tabRatio="721" firstSheet="1" activeTab="18" xr2:uid="{00000000-000D-0000-FFFF-FFFF00000000}"/>
  </bookViews>
  <sheets>
    <sheet name="表紙" sheetId="12" r:id="rId1"/>
    <sheet name="（P1)行事予定" sheetId="1" r:id="rId2"/>
    <sheet name="（P2）稽古会について" sheetId="3" r:id="rId3"/>
    <sheet name="（P3)Ⅰ．市民大会（団体戦）" sheetId="13" r:id="rId4"/>
    <sheet name="（P4・5）Ⅱ．級審査" sheetId="4" r:id="rId5"/>
    <sheet name="（P4・5）Ⅱ．級審査 (2)" sheetId="24" r:id="rId6"/>
    <sheet name="（P6)Ⅲ．市原市剣道連盟審判・指導者講習会" sheetId="6" r:id="rId7"/>
    <sheet name="（P7・8)Ⅳ．ちびっ子武道大会" sheetId="8" r:id="rId8"/>
    <sheet name="（P7・8)Ⅳ．ちびっ子武道大会 (2)" sheetId="23" r:id="rId9"/>
    <sheet name="（P9)Ⅴ．市民大会（個人戦）" sheetId="15" r:id="rId10"/>
    <sheet name="（P10・11)初～三段" sheetId="11" r:id="rId11"/>
    <sheet name="（P10・11)初～三段 (2)" sheetId="22" r:id="rId12"/>
    <sheet name="（P12)初～三段" sheetId="20" r:id="rId13"/>
    <sheet name="会費納入願い" sheetId="16" r:id="rId14"/>
    <sheet name="団体会員申込書　" sheetId="18" r:id="rId15"/>
    <sheet name="団体会員申込書　 (2)" sheetId="21" r:id="rId16"/>
    <sheet name="個人会員申込書" sheetId="19" r:id="rId17"/>
    <sheet name="県連行事発送・申込" sheetId="5" r:id="rId18"/>
    <sheet name="県行事申込書" sheetId="9" r:id="rId19"/>
    <sheet name="県連行事計画（tiff貼付）" sheetId="7" r:id="rId20"/>
  </sheets>
  <definedNames>
    <definedName name="_xlnm.Print_Area" localSheetId="1">'（P1)行事予定'!$A$1:$K$26</definedName>
    <definedName name="_xlnm.Print_Area" localSheetId="10">'（P10・11)初～三段'!$A$1:$AH$43</definedName>
    <definedName name="_xlnm.Print_Area" localSheetId="11">'（P10・11)初～三段 (2)'!$A$44:$AH$85</definedName>
    <definedName name="_xlnm.Print_Area" localSheetId="12">'（P12)初～三段'!$A$87:$AH$142</definedName>
    <definedName name="_xlnm.Print_Area" localSheetId="3">'（P3)Ⅰ．市民大会（団体戦）'!$A$1:$AG$45</definedName>
    <definedName name="_xlnm.Print_Area" localSheetId="4">'（P4・5）Ⅱ．級審査'!$A$1:$AG$43</definedName>
    <definedName name="_xlnm.Print_Area" localSheetId="5">'（P4・5）Ⅱ．級審査 (2)'!$A$45:$AG$91</definedName>
    <definedName name="_xlnm.Print_Area" localSheetId="6">'（P6)Ⅲ．市原市剣道連盟審判・指導者講習会'!$A$1:$AG$46</definedName>
    <definedName name="_xlnm.Print_Area" localSheetId="7">'（P7・8)Ⅳ．ちびっ子武道大会'!$A$1:$AH$42</definedName>
    <definedName name="_xlnm.Print_Area" localSheetId="8">'（P7・8)Ⅳ．ちびっ子武道大会 (2)'!$A$43:$AH$75</definedName>
    <definedName name="_xlnm.Print_Area" localSheetId="9">'（P9)Ⅴ．市民大会（個人戦）'!$A$1:$AG$44</definedName>
    <definedName name="_xlnm.Print_Area" localSheetId="13">会費納入願い!$A$1:$AG$43</definedName>
    <definedName name="_xlnm.Print_Area" localSheetId="19">'県連行事計画（tiff貼付）'!$A$1:$J$58</definedName>
    <definedName name="_xlnm.Print_Area" localSheetId="17">県連行事発送・申込!$A$1:$G$36</definedName>
    <definedName name="_xlnm.Print_Area" localSheetId="14">'団体会員申込書　'!$A$1:$AG$44</definedName>
    <definedName name="_xlnm.Print_Area" localSheetId="15">'団体会員申込書　 (2)'!$A$45:$AG$84</definedName>
    <definedName name="_xlnm.Print_Area" localSheetId="0">表紙!$A$1:$AE$33</definedName>
  </definedNames>
  <calcPr calcId="179017" iterate="1" iterateCount="10000" iterateDelta="0.1" calcOnSave="0"/>
</workbook>
</file>

<file path=xl/calcChain.xml><?xml version="1.0" encoding="utf-8"?>
<calcChain xmlns="http://schemas.openxmlformats.org/spreadsheetml/2006/main">
  <c r="BK109" i="24" l="1"/>
  <c r="BI109" i="24"/>
  <c r="BG109" i="24"/>
  <c r="BB109" i="24"/>
  <c r="AX109" i="24"/>
  <c r="AW109" i="24"/>
  <c r="AV109" i="24"/>
  <c r="AS109" i="24"/>
  <c r="AP109" i="24"/>
  <c r="AL109" i="24"/>
  <c r="AJ109" i="24"/>
  <c r="AH109" i="24"/>
  <c r="BK108" i="24"/>
  <c r="BI108" i="24"/>
  <c r="BG108" i="24"/>
  <c r="BB108" i="24"/>
  <c r="AX108" i="24"/>
  <c r="AW108" i="24"/>
  <c r="AV108" i="24"/>
  <c r="AS108" i="24"/>
  <c r="AP108" i="24"/>
  <c r="AL108" i="24"/>
  <c r="AJ108" i="24"/>
  <c r="AH108" i="24"/>
  <c r="BK107" i="24"/>
  <c r="BI107" i="24"/>
  <c r="BG107" i="24"/>
  <c r="BB107" i="24"/>
  <c r="AX107" i="24"/>
  <c r="AW107" i="24"/>
  <c r="AV107" i="24"/>
  <c r="AS107" i="24"/>
  <c r="AP107" i="24"/>
  <c r="AL107" i="24"/>
  <c r="AJ107" i="24"/>
  <c r="AH107" i="24"/>
  <c r="BK106" i="24"/>
  <c r="BI106" i="24"/>
  <c r="BG106" i="24"/>
  <c r="BB106" i="24"/>
  <c r="AX106" i="24"/>
  <c r="AW106" i="24"/>
  <c r="AV106" i="24"/>
  <c r="AS106" i="24"/>
  <c r="AP106" i="24"/>
  <c r="AL106" i="24"/>
  <c r="AJ106" i="24"/>
  <c r="AH106" i="24"/>
  <c r="BK105" i="24"/>
  <c r="BI105" i="24"/>
  <c r="BG105" i="24"/>
  <c r="BB105" i="24"/>
  <c r="AX105" i="24"/>
  <c r="AW105" i="24"/>
  <c r="AV105" i="24"/>
  <c r="AS105" i="24"/>
  <c r="AP105" i="24"/>
  <c r="AL105" i="24"/>
  <c r="AJ105" i="24"/>
  <c r="AH105" i="24"/>
  <c r="BK104" i="24"/>
  <c r="BI104" i="24"/>
  <c r="BG104" i="24"/>
  <c r="BB104" i="24"/>
  <c r="AX104" i="24"/>
  <c r="AW104" i="24"/>
  <c r="AV104" i="24"/>
  <c r="AS104" i="24"/>
  <c r="AP104" i="24"/>
  <c r="AL104" i="24"/>
  <c r="AJ104" i="24"/>
  <c r="AH104" i="24"/>
  <c r="BK103" i="24"/>
  <c r="BI103" i="24"/>
  <c r="BG103" i="24"/>
  <c r="BB103" i="24"/>
  <c r="AX103" i="24"/>
  <c r="AW103" i="24"/>
  <c r="AV103" i="24"/>
  <c r="AS103" i="24"/>
  <c r="AP103" i="24"/>
  <c r="AL103" i="24"/>
  <c r="AJ103" i="24"/>
  <c r="AH103" i="24"/>
  <c r="BK102" i="24"/>
  <c r="BI102" i="24"/>
  <c r="BG102" i="24"/>
  <c r="BB102" i="24"/>
  <c r="AX102" i="24"/>
  <c r="AW102" i="24"/>
  <c r="AV102" i="24"/>
  <c r="AS102" i="24"/>
  <c r="AP102" i="24"/>
  <c r="AL102" i="24"/>
  <c r="AJ102" i="24"/>
  <c r="AH102" i="24"/>
  <c r="BK101" i="24"/>
  <c r="BI101" i="24"/>
  <c r="BG101" i="24"/>
  <c r="BB101" i="24"/>
  <c r="AX101" i="24"/>
  <c r="AW101" i="24"/>
  <c r="AV101" i="24"/>
  <c r="AS101" i="24"/>
  <c r="AP101" i="24"/>
  <c r="AL101" i="24"/>
  <c r="AJ101" i="24"/>
  <c r="AH101" i="24"/>
  <c r="BK100" i="24"/>
  <c r="BI100" i="24"/>
  <c r="BG100" i="24"/>
  <c r="BB100" i="24"/>
  <c r="AX100" i="24"/>
  <c r="AW100" i="24"/>
  <c r="AV100" i="24"/>
  <c r="AS100" i="24"/>
  <c r="AP100" i="24"/>
  <c r="AL100" i="24"/>
  <c r="AJ100" i="24"/>
  <c r="AH100" i="24"/>
  <c r="BK99" i="24"/>
  <c r="BI99" i="24"/>
  <c r="BG99" i="24"/>
  <c r="BB99" i="24"/>
  <c r="AX99" i="24"/>
  <c r="AW99" i="24"/>
  <c r="AV99" i="24"/>
  <c r="AS99" i="24"/>
  <c r="AP99" i="24"/>
  <c r="AL99" i="24"/>
  <c r="AJ99" i="24"/>
  <c r="AH99" i="24"/>
  <c r="BK98" i="24"/>
  <c r="BI98" i="24"/>
  <c r="BG98" i="24"/>
  <c r="BB98" i="24"/>
  <c r="AX98" i="24"/>
  <c r="AW98" i="24"/>
  <c r="AV98" i="24"/>
  <c r="AS98" i="24"/>
  <c r="AP98" i="24"/>
  <c r="AL98" i="24"/>
  <c r="AJ98" i="24"/>
  <c r="AH98" i="24"/>
  <c r="BK97" i="24"/>
  <c r="BI97" i="24"/>
  <c r="BG97" i="24"/>
  <c r="BB97" i="24"/>
  <c r="AX97" i="24"/>
  <c r="AW97" i="24"/>
  <c r="AV97" i="24"/>
  <c r="AS97" i="24"/>
  <c r="AP97" i="24"/>
  <c r="AL97" i="24"/>
  <c r="AJ97" i="24"/>
  <c r="AH97" i="24"/>
  <c r="BK96" i="24"/>
  <c r="BI96" i="24"/>
  <c r="BG96" i="24"/>
  <c r="BB96" i="24"/>
  <c r="AX96" i="24"/>
  <c r="AW96" i="24"/>
  <c r="AV96" i="24"/>
  <c r="AS96" i="24"/>
  <c r="AP96" i="24"/>
  <c r="AL96" i="24"/>
  <c r="AJ96" i="24"/>
  <c r="AH96" i="24"/>
  <c r="BK95" i="24"/>
  <c r="BI95" i="24"/>
  <c r="BG95" i="24"/>
  <c r="BB95" i="24"/>
  <c r="AX95" i="24"/>
  <c r="AW95" i="24"/>
  <c r="AV95" i="24"/>
  <c r="AS95" i="24"/>
  <c r="AP95" i="24"/>
  <c r="AL95" i="24"/>
  <c r="AJ95" i="24"/>
  <c r="AH95" i="24"/>
  <c r="BK94" i="24"/>
  <c r="BI94" i="24"/>
  <c r="BG94" i="24"/>
  <c r="BB94" i="24"/>
  <c r="AX94" i="24"/>
  <c r="AW94" i="24"/>
  <c r="AV94" i="24"/>
  <c r="AS94" i="24"/>
  <c r="AP94" i="24"/>
  <c r="AL94" i="24"/>
  <c r="AJ94" i="24"/>
  <c r="AH94" i="24"/>
  <c r="BK93" i="24"/>
  <c r="BI93" i="24"/>
  <c r="BG93" i="24"/>
  <c r="BB93" i="24"/>
  <c r="AX93" i="24"/>
  <c r="AW93" i="24"/>
  <c r="AV93" i="24"/>
  <c r="AS93" i="24"/>
  <c r="AP93" i="24"/>
  <c r="AL93" i="24"/>
  <c r="AJ93" i="24"/>
  <c r="AH93" i="24"/>
  <c r="BK92" i="24"/>
  <c r="BI92" i="24"/>
  <c r="BG92" i="24"/>
  <c r="BB92" i="24"/>
  <c r="AX92" i="24"/>
  <c r="AW92" i="24"/>
  <c r="AV92" i="24"/>
  <c r="AS92" i="24"/>
  <c r="AP92" i="24"/>
  <c r="AL92" i="24"/>
  <c r="AJ92" i="24"/>
  <c r="AH92" i="24"/>
  <c r="BK91" i="24"/>
  <c r="BI91" i="24"/>
  <c r="BG91" i="24"/>
  <c r="BB91" i="24"/>
  <c r="AX91" i="24"/>
  <c r="AW91" i="24"/>
  <c r="AV91" i="24"/>
  <c r="AS91" i="24"/>
  <c r="AP91" i="24"/>
  <c r="AL91" i="24"/>
  <c r="AJ91" i="24"/>
  <c r="AH91" i="24"/>
  <c r="BK90" i="24"/>
  <c r="BI90" i="24"/>
  <c r="BG90" i="24"/>
  <c r="BB90" i="24"/>
  <c r="AX90" i="24"/>
  <c r="AW90" i="24"/>
  <c r="AV90" i="24"/>
  <c r="AS90" i="24"/>
  <c r="AP90" i="24"/>
  <c r="AL90" i="24"/>
  <c r="AJ90" i="24"/>
  <c r="AH90" i="24"/>
  <c r="BK89" i="24"/>
  <c r="BI89" i="24"/>
  <c r="BG89" i="24"/>
  <c r="BB89" i="24"/>
  <c r="AX89" i="24"/>
  <c r="AW89" i="24"/>
  <c r="AV89" i="24"/>
  <c r="AS89" i="24"/>
  <c r="AP89" i="24"/>
  <c r="AL89" i="24"/>
  <c r="AJ89" i="24"/>
  <c r="AH89" i="24"/>
  <c r="BK88" i="24"/>
  <c r="BI88" i="24"/>
  <c r="BG88" i="24"/>
  <c r="BB88" i="24"/>
  <c r="AX88" i="24"/>
  <c r="AW88" i="24"/>
  <c r="AV88" i="24"/>
  <c r="AS88" i="24"/>
  <c r="AP88" i="24"/>
  <c r="AL88" i="24"/>
  <c r="AJ88" i="24"/>
  <c r="AH88" i="24"/>
  <c r="BK87" i="24"/>
  <c r="BI87" i="24"/>
  <c r="BG87" i="24"/>
  <c r="BB87" i="24"/>
  <c r="AX87" i="24"/>
  <c r="AW87" i="24"/>
  <c r="AV87" i="24"/>
  <c r="AS87" i="24"/>
  <c r="AP87" i="24"/>
  <c r="AL87" i="24"/>
  <c r="AJ87" i="24"/>
  <c r="AH87" i="24"/>
  <c r="BK86" i="24"/>
  <c r="BI86" i="24"/>
  <c r="BG86" i="24"/>
  <c r="BB86" i="24"/>
  <c r="AX86" i="24"/>
  <c r="AW86" i="24"/>
  <c r="AV86" i="24"/>
  <c r="AS86" i="24"/>
  <c r="AP86" i="24"/>
  <c r="AL86" i="24"/>
  <c r="AJ86" i="24"/>
  <c r="AH86" i="24"/>
  <c r="BK85" i="24"/>
  <c r="BI85" i="24"/>
  <c r="BG85" i="24"/>
  <c r="BB85" i="24"/>
  <c r="AX85" i="24"/>
  <c r="AW85" i="24"/>
  <c r="AV85" i="24"/>
  <c r="AS85" i="24"/>
  <c r="AP85" i="24"/>
  <c r="AL85" i="24"/>
  <c r="AJ85" i="24"/>
  <c r="AH85" i="24"/>
  <c r="BK84" i="24"/>
  <c r="BI84" i="24"/>
  <c r="BG84" i="24"/>
  <c r="BB84" i="24"/>
  <c r="AX84" i="24"/>
  <c r="AW84" i="24"/>
  <c r="AV84" i="24"/>
  <c r="AS84" i="24"/>
  <c r="AP84" i="24"/>
  <c r="AL84" i="24"/>
  <c r="AJ84" i="24"/>
  <c r="AH84" i="24"/>
  <c r="BK83" i="24"/>
  <c r="BI83" i="24"/>
  <c r="BG83" i="24"/>
  <c r="BB83" i="24"/>
  <c r="AX83" i="24"/>
  <c r="AW83" i="24"/>
  <c r="AV83" i="24"/>
  <c r="AS83" i="24"/>
  <c r="AP83" i="24"/>
  <c r="AL83" i="24"/>
  <c r="AJ83" i="24"/>
  <c r="AH83" i="24"/>
  <c r="BK82" i="24"/>
  <c r="BI82" i="24"/>
  <c r="BG82" i="24"/>
  <c r="BB82" i="24"/>
  <c r="AX82" i="24"/>
  <c r="AW82" i="24"/>
  <c r="AV82" i="24"/>
  <c r="AS82" i="24"/>
  <c r="AP82" i="24"/>
  <c r="AL82" i="24"/>
  <c r="AJ82" i="24"/>
  <c r="AH82" i="24"/>
  <c r="BK81" i="24"/>
  <c r="BI81" i="24"/>
  <c r="BG81" i="24"/>
  <c r="BB81" i="24"/>
  <c r="AX81" i="24"/>
  <c r="AW81" i="24"/>
  <c r="AV81" i="24"/>
  <c r="AS81" i="24"/>
  <c r="AP81" i="24"/>
  <c r="AL81" i="24"/>
  <c r="AJ81" i="24"/>
  <c r="AH81" i="24"/>
  <c r="BK80" i="24"/>
  <c r="BI80" i="24"/>
  <c r="BG80" i="24"/>
  <c r="BB80" i="24"/>
  <c r="AX80" i="24"/>
  <c r="AW80" i="24"/>
  <c r="AV80" i="24"/>
  <c r="AS80" i="24"/>
  <c r="AP80" i="24"/>
  <c r="AL80" i="24"/>
  <c r="AJ80" i="24"/>
  <c r="AH80" i="24"/>
  <c r="BK79" i="24"/>
  <c r="BI79" i="24"/>
  <c r="BG79" i="24"/>
  <c r="BB79" i="24"/>
  <c r="AX79" i="24"/>
  <c r="AW79" i="24"/>
  <c r="AV79" i="24"/>
  <c r="AS79" i="24"/>
  <c r="AP79" i="24"/>
  <c r="AL79" i="24"/>
  <c r="AJ79" i="24"/>
  <c r="AH79" i="24"/>
  <c r="BK78" i="24"/>
  <c r="BI78" i="24"/>
  <c r="BG78" i="24"/>
  <c r="BB78" i="24"/>
  <c r="AX78" i="24"/>
  <c r="AW78" i="24"/>
  <c r="AV78" i="24"/>
  <c r="AS78" i="24"/>
  <c r="AP78" i="24"/>
  <c r="AL78" i="24"/>
  <c r="AJ78" i="24"/>
  <c r="AH78" i="24"/>
  <c r="BK77" i="24"/>
  <c r="BI77" i="24"/>
  <c r="BG77" i="24"/>
  <c r="BB77" i="24"/>
  <c r="AX77" i="24"/>
  <c r="AW77" i="24"/>
  <c r="AV77" i="24"/>
  <c r="AS77" i="24"/>
  <c r="AP77" i="24"/>
  <c r="AL77" i="24"/>
  <c r="AJ77" i="24"/>
  <c r="AH77" i="24"/>
  <c r="BK76" i="24"/>
  <c r="BI76" i="24"/>
  <c r="BG76" i="24"/>
  <c r="BB76" i="24"/>
  <c r="AX76" i="24"/>
  <c r="AW76" i="24"/>
  <c r="AV76" i="24"/>
  <c r="AS76" i="24"/>
  <c r="AP76" i="24"/>
  <c r="AL76" i="24"/>
  <c r="AJ76" i="24"/>
  <c r="AH76" i="24"/>
  <c r="BK75" i="24"/>
  <c r="BI75" i="24"/>
  <c r="BG75" i="24"/>
  <c r="BB75" i="24"/>
  <c r="AX75" i="24"/>
  <c r="AW75" i="24"/>
  <c r="AV75" i="24"/>
  <c r="AS75" i="24"/>
  <c r="AP75" i="24"/>
  <c r="AL75" i="24"/>
  <c r="AJ75" i="24"/>
  <c r="AH75" i="24"/>
  <c r="BK74" i="24"/>
  <c r="BI74" i="24"/>
  <c r="BG74" i="24"/>
  <c r="BB74" i="24"/>
  <c r="AX74" i="24"/>
  <c r="AW74" i="24"/>
  <c r="AV74" i="24"/>
  <c r="AS74" i="24"/>
  <c r="AP74" i="24"/>
  <c r="AL74" i="24"/>
  <c r="AJ74" i="24"/>
  <c r="AH74" i="24"/>
  <c r="BK73" i="24"/>
  <c r="BI73" i="24"/>
  <c r="BG73" i="24"/>
  <c r="BB73" i="24"/>
  <c r="AX73" i="24"/>
  <c r="AW73" i="24"/>
  <c r="AV73" i="24"/>
  <c r="AS73" i="24"/>
  <c r="AP73" i="24"/>
  <c r="AL73" i="24"/>
  <c r="AJ73" i="24"/>
  <c r="AH73" i="24"/>
  <c r="BK72" i="24"/>
  <c r="BI72" i="24"/>
  <c r="BG72" i="24"/>
  <c r="BB72" i="24"/>
  <c r="AX72" i="24"/>
  <c r="AW72" i="24"/>
  <c r="AV72" i="24"/>
  <c r="AS72" i="24"/>
  <c r="AP72" i="24"/>
  <c r="AL72" i="24"/>
  <c r="AJ72" i="24"/>
  <c r="AH72" i="24"/>
  <c r="BK71" i="24"/>
  <c r="BI71" i="24"/>
  <c r="BG71" i="24"/>
  <c r="BB71" i="24"/>
  <c r="AX71" i="24"/>
  <c r="AW71" i="24"/>
  <c r="AV71" i="24"/>
  <c r="AS71" i="24"/>
  <c r="AP71" i="24"/>
  <c r="AL71" i="24"/>
  <c r="AJ71" i="24"/>
  <c r="AH71" i="24"/>
  <c r="BK70" i="24"/>
  <c r="BI70" i="24"/>
  <c r="BG70" i="24"/>
  <c r="BB70" i="24"/>
  <c r="AX70" i="24"/>
  <c r="AW70" i="24"/>
  <c r="AV70" i="24"/>
  <c r="AS70" i="24"/>
  <c r="AP70" i="24"/>
  <c r="AL70" i="24"/>
  <c r="AJ70" i="24"/>
  <c r="AH70" i="24"/>
  <c r="BK69" i="24"/>
  <c r="BI69" i="24"/>
  <c r="BG69" i="24"/>
  <c r="BB69" i="24"/>
  <c r="AX69" i="24"/>
  <c r="AW69" i="24"/>
  <c r="AV69" i="24"/>
  <c r="AS69" i="24"/>
  <c r="AP69" i="24"/>
  <c r="AL69" i="24"/>
  <c r="AJ69" i="24"/>
  <c r="AH69" i="24"/>
  <c r="BK68" i="24"/>
  <c r="BI68" i="24"/>
  <c r="BG68" i="24"/>
  <c r="BB68" i="24"/>
  <c r="AX68" i="24"/>
  <c r="AW68" i="24"/>
  <c r="AV68" i="24"/>
  <c r="AS68" i="24"/>
  <c r="AP68" i="24"/>
  <c r="AL68" i="24"/>
  <c r="AJ68" i="24"/>
  <c r="AH68" i="24"/>
  <c r="BK67" i="24"/>
  <c r="BI67" i="24"/>
  <c r="BG67" i="24"/>
  <c r="BB67" i="24"/>
  <c r="AX67" i="24"/>
  <c r="AW67" i="24"/>
  <c r="AV67" i="24"/>
  <c r="AS67" i="24"/>
  <c r="AP67" i="24"/>
  <c r="AL67" i="24"/>
  <c r="AJ67" i="24"/>
  <c r="AH67" i="24"/>
  <c r="BK66" i="24"/>
  <c r="BI66" i="24"/>
  <c r="BG66" i="24"/>
  <c r="BB66" i="24"/>
  <c r="AX66" i="24"/>
  <c r="AW66" i="24"/>
  <c r="AV66" i="24"/>
  <c r="AS66" i="24"/>
  <c r="AP66" i="24"/>
  <c r="AL66" i="24"/>
  <c r="AJ66" i="24"/>
  <c r="AH66" i="24"/>
  <c r="BK65" i="24"/>
  <c r="BI65" i="24"/>
  <c r="BG65" i="24"/>
  <c r="BB65" i="24"/>
  <c r="AX65" i="24"/>
  <c r="AW65" i="24"/>
  <c r="AV65" i="24"/>
  <c r="AS65" i="24"/>
  <c r="AP65" i="24"/>
  <c r="AL65" i="24"/>
  <c r="AJ65" i="24"/>
  <c r="AH65" i="24"/>
  <c r="BK64" i="24"/>
  <c r="BI64" i="24"/>
  <c r="BG64" i="24"/>
  <c r="BB64" i="24"/>
  <c r="AX64" i="24"/>
  <c r="AW64" i="24"/>
  <c r="AV64" i="24"/>
  <c r="AS64" i="24"/>
  <c r="AP64" i="24"/>
  <c r="AL64" i="24"/>
  <c r="AJ64" i="24"/>
  <c r="AH64" i="24"/>
  <c r="BK63" i="24"/>
  <c r="BI63" i="24"/>
  <c r="BG63" i="24"/>
  <c r="BB63" i="24"/>
  <c r="AX63" i="24"/>
  <c r="AW63" i="24"/>
  <c r="AV63" i="24"/>
  <c r="AS63" i="24"/>
  <c r="AP63" i="24"/>
  <c r="AL63" i="24"/>
  <c r="AJ63" i="24"/>
  <c r="AH63" i="24"/>
  <c r="BK62" i="24"/>
  <c r="BI62" i="24"/>
  <c r="BG62" i="24"/>
  <c r="BB62" i="24"/>
  <c r="AX62" i="24"/>
  <c r="AW62" i="24"/>
  <c r="AV62" i="24"/>
  <c r="AS62" i="24"/>
  <c r="AP62" i="24"/>
  <c r="AL62" i="24"/>
  <c r="AJ62" i="24"/>
  <c r="AH62" i="24"/>
  <c r="AI56" i="24"/>
  <c r="X54" i="24" s="1"/>
  <c r="AJ55" i="24"/>
  <c r="AJ54" i="24"/>
  <c r="AJ56" i="24" s="1"/>
  <c r="U54" i="24"/>
  <c r="AB53" i="24"/>
  <c r="AB52" i="24"/>
  <c r="AD19" i="24"/>
  <c r="Z19" i="24"/>
  <c r="W19" i="24"/>
  <c r="T19" i="24"/>
  <c r="P19" i="24"/>
  <c r="M19" i="24"/>
  <c r="AD18" i="24"/>
  <c r="Z18" i="24"/>
  <c r="W18" i="24"/>
  <c r="T18" i="24"/>
  <c r="P18" i="24"/>
  <c r="M18" i="24"/>
  <c r="AD17" i="24"/>
  <c r="Z17" i="24"/>
  <c r="W17" i="24"/>
  <c r="T17" i="24"/>
  <c r="P17" i="24"/>
  <c r="M17" i="24"/>
  <c r="Q7" i="24"/>
  <c r="H7" i="24"/>
  <c r="Z5" i="24"/>
  <c r="V5" i="24"/>
  <c r="S5" i="24"/>
  <c r="Z4" i="24"/>
  <c r="V4" i="24"/>
  <c r="S4" i="24"/>
  <c r="Z3" i="24"/>
  <c r="V3" i="24"/>
  <c r="S3" i="24"/>
  <c r="F1" i="24"/>
  <c r="J17" i="24" s="1"/>
  <c r="AW110" i="22"/>
  <c r="AU110" i="22"/>
  <c r="AS110" i="22"/>
  <c r="AW109" i="22"/>
  <c r="AU109" i="22"/>
  <c r="AS109" i="22"/>
  <c r="AW108" i="22"/>
  <c r="AU108" i="22"/>
  <c r="AS108" i="22"/>
  <c r="AW107" i="22"/>
  <c r="AU107" i="22"/>
  <c r="AS107" i="22"/>
  <c r="AW106" i="22"/>
  <c r="AU106" i="22"/>
  <c r="AS106" i="22"/>
  <c r="AW105" i="22"/>
  <c r="AU105" i="22"/>
  <c r="AS105" i="22"/>
  <c r="AW104" i="22"/>
  <c r="AU104" i="22"/>
  <c r="AS104" i="22"/>
  <c r="AW103" i="22"/>
  <c r="AU103" i="22"/>
  <c r="AS103" i="22"/>
  <c r="AW102" i="22"/>
  <c r="AU102" i="22"/>
  <c r="AS102" i="22"/>
  <c r="AW101" i="22"/>
  <c r="AU101" i="22"/>
  <c r="AS101" i="22"/>
  <c r="AW100" i="22"/>
  <c r="AU100" i="22"/>
  <c r="AS100" i="22"/>
  <c r="AW99" i="22"/>
  <c r="AU99" i="22"/>
  <c r="AS99" i="22"/>
  <c r="AW98" i="22"/>
  <c r="AU98" i="22"/>
  <c r="AS98" i="22"/>
  <c r="AW96" i="22"/>
  <c r="AU96" i="22"/>
  <c r="AS96" i="22"/>
  <c r="AW95" i="22"/>
  <c r="AU95" i="22"/>
  <c r="AS95" i="22"/>
  <c r="AW94" i="22"/>
  <c r="AU94" i="22"/>
  <c r="AS94" i="22"/>
  <c r="D94" i="22"/>
  <c r="AW92" i="22"/>
  <c r="AU92" i="22"/>
  <c r="AS92" i="22"/>
  <c r="AW91" i="22"/>
  <c r="AU91" i="22"/>
  <c r="AS91" i="22"/>
  <c r="AW89" i="22"/>
  <c r="AU89" i="22"/>
  <c r="AS89" i="22"/>
  <c r="AW87" i="22"/>
  <c r="AU87" i="22"/>
  <c r="AS87" i="22"/>
  <c r="D87" i="22"/>
  <c r="AW85" i="22"/>
  <c r="AU85" i="22"/>
  <c r="AS85" i="22"/>
  <c r="AW83" i="22"/>
  <c r="AU83" i="22"/>
  <c r="AS83" i="22"/>
  <c r="AW82" i="22"/>
  <c r="AU82" i="22"/>
  <c r="AS82" i="22"/>
  <c r="AW81" i="22"/>
  <c r="AU81" i="22"/>
  <c r="AS81" i="22"/>
  <c r="AW80" i="22"/>
  <c r="AU80" i="22"/>
  <c r="AS80" i="22"/>
  <c r="AW79" i="22"/>
  <c r="AU79" i="22"/>
  <c r="AS79" i="22"/>
  <c r="AW78" i="22"/>
  <c r="AU78" i="22"/>
  <c r="AS78" i="22"/>
  <c r="AW77" i="22"/>
  <c r="AU77" i="22"/>
  <c r="AS77" i="22"/>
  <c r="AW76" i="22"/>
  <c r="AU76" i="22"/>
  <c r="AS76" i="22"/>
  <c r="AW75" i="22"/>
  <c r="AU75" i="22"/>
  <c r="AS75" i="22"/>
  <c r="AW74" i="22"/>
  <c r="AU74" i="22"/>
  <c r="AS74" i="22"/>
  <c r="AW73" i="22"/>
  <c r="AU73" i="22"/>
  <c r="AS73" i="22"/>
  <c r="AW72" i="22"/>
  <c r="AU72" i="22"/>
  <c r="AS72" i="22"/>
  <c r="AW71" i="22"/>
  <c r="AU71" i="22"/>
  <c r="AS71" i="22"/>
  <c r="AW70" i="22"/>
  <c r="AU70" i="22"/>
  <c r="AS70" i="22"/>
  <c r="AW69" i="22"/>
  <c r="AU69" i="22"/>
  <c r="AS69" i="22"/>
  <c r="AW68" i="22"/>
  <c r="AU68" i="22"/>
  <c r="AS68" i="22"/>
  <c r="AW67" i="22"/>
  <c r="AU67" i="22"/>
  <c r="AS67" i="22"/>
  <c r="AW66" i="22"/>
  <c r="AU66" i="22"/>
  <c r="AS66" i="22"/>
  <c r="AW65" i="22"/>
  <c r="AU65" i="22"/>
  <c r="AS65" i="22"/>
  <c r="AW64" i="22"/>
  <c r="AU64" i="22"/>
  <c r="AS64" i="22"/>
  <c r="AW63" i="22"/>
  <c r="AU63" i="22"/>
  <c r="AS63" i="22"/>
  <c r="AW62" i="22"/>
  <c r="AU62" i="22"/>
  <c r="AS62" i="22"/>
  <c r="AW61" i="22"/>
  <c r="AU61" i="22"/>
  <c r="AS61" i="22"/>
  <c r="AW60" i="22"/>
  <c r="AU60" i="22"/>
  <c r="AS60" i="22"/>
  <c r="AW59" i="22"/>
  <c r="AU59" i="22"/>
  <c r="AS59" i="22"/>
  <c r="AW58" i="22"/>
  <c r="AU58" i="22"/>
  <c r="AS58" i="22"/>
  <c r="AW57" i="22"/>
  <c r="AU57" i="22"/>
  <c r="AS57" i="22"/>
  <c r="AW56" i="22"/>
  <c r="AU56" i="22"/>
  <c r="AS56" i="22"/>
  <c r="AW55" i="22"/>
  <c r="AU55" i="22"/>
  <c r="AS55" i="22"/>
  <c r="AW54" i="22"/>
  <c r="AU54" i="22"/>
  <c r="AS54" i="22"/>
  <c r="AG29" i="22"/>
  <c r="AC29" i="22"/>
  <c r="Z29" i="22"/>
  <c r="W29" i="22"/>
  <c r="S29" i="22"/>
  <c r="P29" i="22"/>
  <c r="AG28" i="22"/>
  <c r="AC28" i="22"/>
  <c r="Z28" i="22"/>
  <c r="W28" i="22"/>
  <c r="S28" i="22"/>
  <c r="P28" i="22"/>
  <c r="V7" i="22"/>
  <c r="L7" i="22"/>
  <c r="V6" i="22"/>
  <c r="L6" i="22"/>
  <c r="Z3" i="22"/>
  <c r="V3" i="22"/>
  <c r="S3" i="22"/>
  <c r="Z2" i="22"/>
  <c r="V2" i="22"/>
  <c r="S2" i="22"/>
  <c r="P2" i="22"/>
  <c r="M28" i="22" s="1"/>
  <c r="P3" i="24" l="1"/>
  <c r="P4" i="24"/>
  <c r="P5" i="24"/>
  <c r="J19" i="24"/>
  <c r="J18" i="24"/>
  <c r="P3" i="22"/>
  <c r="M29" i="22" s="1"/>
  <c r="G11" i="5"/>
  <c r="Z2" i="11"/>
  <c r="D88" i="20" l="1"/>
  <c r="AW110" i="20"/>
  <c r="AU110" i="20"/>
  <c r="AS110" i="20"/>
  <c r="AW109" i="20"/>
  <c r="AU109" i="20"/>
  <c r="AS109" i="20"/>
  <c r="AW108" i="20"/>
  <c r="AU108" i="20"/>
  <c r="AS108" i="20"/>
  <c r="AW107" i="20"/>
  <c r="AU107" i="20"/>
  <c r="AS107" i="20"/>
  <c r="AW106" i="20"/>
  <c r="AU106" i="20"/>
  <c r="AS106" i="20"/>
  <c r="AW105" i="20"/>
  <c r="AU105" i="20"/>
  <c r="AS105" i="20"/>
  <c r="AW104" i="20"/>
  <c r="AU104" i="20"/>
  <c r="AS104" i="20"/>
  <c r="AW103" i="20"/>
  <c r="AU103" i="20"/>
  <c r="AS103" i="20"/>
  <c r="AW102" i="20"/>
  <c r="AU102" i="20"/>
  <c r="AS102" i="20"/>
  <c r="AW101" i="20"/>
  <c r="AU101" i="20"/>
  <c r="AS101" i="20"/>
  <c r="AW100" i="20"/>
  <c r="AU100" i="20"/>
  <c r="AS100" i="20"/>
  <c r="AW99" i="20"/>
  <c r="AU99" i="20"/>
  <c r="AS99" i="20"/>
  <c r="AW98" i="20"/>
  <c r="AU98" i="20"/>
  <c r="AS98" i="20"/>
  <c r="AW96" i="20"/>
  <c r="AU96" i="20"/>
  <c r="AS96" i="20"/>
  <c r="AW95" i="20"/>
  <c r="AU95" i="20"/>
  <c r="AS95" i="20"/>
  <c r="AW94" i="20"/>
  <c r="AU94" i="20"/>
  <c r="AS94" i="20"/>
  <c r="D94" i="20"/>
  <c r="AW92" i="20"/>
  <c r="AU92" i="20"/>
  <c r="AS92" i="20"/>
  <c r="AW91" i="20"/>
  <c r="AU91" i="20"/>
  <c r="AS91" i="20"/>
  <c r="AW89" i="20"/>
  <c r="AU89" i="20"/>
  <c r="AS89" i="20"/>
  <c r="AW87" i="20"/>
  <c r="AU87" i="20"/>
  <c r="AS87" i="20"/>
  <c r="AW85" i="20"/>
  <c r="AU85" i="20"/>
  <c r="AS85" i="20"/>
  <c r="AW83" i="20"/>
  <c r="AU83" i="20"/>
  <c r="AS83" i="20"/>
  <c r="AW82" i="20"/>
  <c r="AU82" i="20"/>
  <c r="AS82" i="20"/>
  <c r="AW81" i="20"/>
  <c r="AU81" i="20"/>
  <c r="AS81" i="20"/>
  <c r="AW80" i="20"/>
  <c r="AU80" i="20"/>
  <c r="AS80" i="20"/>
  <c r="AW79" i="20"/>
  <c r="AU79" i="20"/>
  <c r="AS79" i="20"/>
  <c r="AW78" i="20"/>
  <c r="AU78" i="20"/>
  <c r="AS78" i="20"/>
  <c r="AW77" i="20"/>
  <c r="AU77" i="20"/>
  <c r="AS77" i="20"/>
  <c r="AW76" i="20"/>
  <c r="AU76" i="20"/>
  <c r="AS76" i="20"/>
  <c r="AW75" i="20"/>
  <c r="AU75" i="20"/>
  <c r="AS75" i="20"/>
  <c r="AW74" i="20"/>
  <c r="AU74" i="20"/>
  <c r="AS74" i="20"/>
  <c r="AW73" i="20"/>
  <c r="AU73" i="20"/>
  <c r="AS73" i="20"/>
  <c r="AW72" i="20"/>
  <c r="AU72" i="20"/>
  <c r="AS72" i="20"/>
  <c r="AW71" i="20"/>
  <c r="AU71" i="20"/>
  <c r="AS71" i="20"/>
  <c r="AW70" i="20"/>
  <c r="AU70" i="20"/>
  <c r="AS70" i="20"/>
  <c r="AW69" i="20"/>
  <c r="AU69" i="20"/>
  <c r="AS69" i="20"/>
  <c r="AW68" i="20"/>
  <c r="AU68" i="20"/>
  <c r="AS68" i="20"/>
  <c r="AW67" i="20"/>
  <c r="AU67" i="20"/>
  <c r="AS67" i="20"/>
  <c r="AW66" i="20"/>
  <c r="AU66" i="20"/>
  <c r="AS66" i="20"/>
  <c r="AW65" i="20"/>
  <c r="AU65" i="20"/>
  <c r="AS65" i="20"/>
  <c r="AW64" i="20"/>
  <c r="AU64" i="20"/>
  <c r="AS64" i="20"/>
  <c r="AW63" i="20"/>
  <c r="AU63" i="20"/>
  <c r="AS63" i="20"/>
  <c r="AW62" i="20"/>
  <c r="AU62" i="20"/>
  <c r="AS62" i="20"/>
  <c r="AW61" i="20"/>
  <c r="AU61" i="20"/>
  <c r="AS61" i="20"/>
  <c r="AW60" i="20"/>
  <c r="AU60" i="20"/>
  <c r="AS60" i="20"/>
  <c r="AW59" i="20"/>
  <c r="AU59" i="20"/>
  <c r="AS59" i="20"/>
  <c r="AW58" i="20"/>
  <c r="AU58" i="20"/>
  <c r="AS58" i="20"/>
  <c r="AW57" i="20"/>
  <c r="AU57" i="20"/>
  <c r="AS57" i="20"/>
  <c r="AW56" i="20"/>
  <c r="AU56" i="20"/>
  <c r="AS56" i="20"/>
  <c r="AW55" i="20"/>
  <c r="AU55" i="20"/>
  <c r="AS55" i="20"/>
  <c r="AW54" i="20"/>
  <c r="AU54" i="20"/>
  <c r="AS54" i="20"/>
  <c r="AG29" i="20"/>
  <c r="AC29" i="20"/>
  <c r="Z29" i="20"/>
  <c r="W29" i="20"/>
  <c r="S29" i="20"/>
  <c r="P29" i="20"/>
  <c r="AG28" i="20"/>
  <c r="AC28" i="20"/>
  <c r="Z28" i="20"/>
  <c r="W28" i="20"/>
  <c r="S28" i="20"/>
  <c r="P28" i="20"/>
  <c r="V7" i="20"/>
  <c r="L7" i="20"/>
  <c r="V6" i="20"/>
  <c r="L6" i="20"/>
  <c r="Z3" i="20"/>
  <c r="V3" i="20"/>
  <c r="S3" i="20"/>
  <c r="Z2" i="20"/>
  <c r="V2" i="20"/>
  <c r="S2" i="20"/>
  <c r="P2" i="20"/>
  <c r="M28" i="20"/>
  <c r="E28" i="16"/>
  <c r="J6" i="16"/>
  <c r="M9" i="16" s="1"/>
  <c r="Y1" i="16"/>
  <c r="J1" i="9"/>
  <c r="G25" i="5"/>
  <c r="G35" i="5"/>
  <c r="G23" i="5"/>
  <c r="G22" i="5"/>
  <c r="G34" i="5"/>
  <c r="G21" i="5"/>
  <c r="G20" i="5"/>
  <c r="G15" i="5"/>
  <c r="C1" i="5"/>
  <c r="J10" i="5" s="1"/>
  <c r="G10" i="5" s="1"/>
  <c r="P3" i="20"/>
  <c r="M29" i="20" s="1"/>
  <c r="AS92" i="11"/>
  <c r="AU92" i="11"/>
  <c r="AW92" i="11"/>
  <c r="D94" i="11"/>
  <c r="D87" i="11"/>
  <c r="AW94" i="11"/>
  <c r="AU94" i="11"/>
  <c r="AS94" i="11"/>
  <c r="AG29" i="11"/>
  <c r="AC29" i="11"/>
  <c r="Z29" i="11"/>
  <c r="W29" i="11"/>
  <c r="S29" i="11"/>
  <c r="P29" i="11"/>
  <c r="AG28" i="11"/>
  <c r="AC28" i="11"/>
  <c r="Z28" i="11"/>
  <c r="W28" i="11"/>
  <c r="S28" i="11"/>
  <c r="P28" i="11"/>
  <c r="V7" i="11"/>
  <c r="V6" i="11"/>
  <c r="L7" i="11"/>
  <c r="L6" i="11"/>
  <c r="S2" i="11"/>
  <c r="Z3" i="11"/>
  <c r="V3" i="11"/>
  <c r="S3" i="11"/>
  <c r="V2" i="11"/>
  <c r="P2" i="11"/>
  <c r="P3" i="11" s="1"/>
  <c r="M29" i="11" s="1"/>
  <c r="AW110" i="11"/>
  <c r="AU110" i="11"/>
  <c r="AS110" i="11"/>
  <c r="AW109" i="11"/>
  <c r="AU109" i="11"/>
  <c r="AS109" i="11"/>
  <c r="AW108" i="11"/>
  <c r="AU108" i="11"/>
  <c r="AS108" i="11"/>
  <c r="AW107" i="11"/>
  <c r="AU107" i="11"/>
  <c r="AS107" i="11"/>
  <c r="AW106" i="11"/>
  <c r="AU106" i="11"/>
  <c r="AS106" i="11"/>
  <c r="AW105" i="11"/>
  <c r="AU105" i="11"/>
  <c r="AS105" i="11"/>
  <c r="AW104" i="11"/>
  <c r="AU104" i="11"/>
  <c r="AS104" i="11"/>
  <c r="AW103" i="11"/>
  <c r="AU103" i="11"/>
  <c r="AS103" i="11"/>
  <c r="AW102" i="11"/>
  <c r="AU102" i="11"/>
  <c r="AS102" i="11"/>
  <c r="AW101" i="11"/>
  <c r="AU101" i="11"/>
  <c r="AS101" i="11"/>
  <c r="AW100" i="11"/>
  <c r="AU100" i="11"/>
  <c r="AS100" i="11"/>
  <c r="AW99" i="11"/>
  <c r="AU99" i="11"/>
  <c r="AS99" i="11"/>
  <c r="AW98" i="11"/>
  <c r="AU98" i="11"/>
  <c r="AS98" i="11"/>
  <c r="AW91" i="11"/>
  <c r="AU91" i="11"/>
  <c r="AS91" i="11"/>
  <c r="AW89" i="11"/>
  <c r="AU89" i="11"/>
  <c r="AS89" i="11"/>
  <c r="AW96" i="11"/>
  <c r="AU96" i="11"/>
  <c r="AS96" i="11"/>
  <c r="AW95" i="11"/>
  <c r="AU95" i="11"/>
  <c r="AS95" i="11"/>
  <c r="AW87" i="11"/>
  <c r="AU87" i="11"/>
  <c r="AS87" i="11"/>
  <c r="AW85" i="11"/>
  <c r="AU85" i="11"/>
  <c r="AS85" i="11"/>
  <c r="AW83" i="11"/>
  <c r="AU83" i="11"/>
  <c r="AS83" i="11"/>
  <c r="AW82" i="11"/>
  <c r="AU82" i="11"/>
  <c r="AS82" i="11"/>
  <c r="AW81" i="11"/>
  <c r="AU81" i="11"/>
  <c r="AS81" i="11"/>
  <c r="AW80" i="11"/>
  <c r="AU80" i="11"/>
  <c r="AS80" i="11"/>
  <c r="AW79" i="11"/>
  <c r="AU79" i="11"/>
  <c r="AS79" i="11"/>
  <c r="AW78" i="11"/>
  <c r="AU78" i="11"/>
  <c r="AS78" i="11"/>
  <c r="AW77" i="11"/>
  <c r="AU77" i="11"/>
  <c r="AS77" i="11"/>
  <c r="AW76" i="11"/>
  <c r="AU76" i="11"/>
  <c r="AS76" i="11"/>
  <c r="AW75" i="11"/>
  <c r="AU75" i="11"/>
  <c r="AS75" i="11"/>
  <c r="AW74" i="11"/>
  <c r="AU74" i="11"/>
  <c r="AS74" i="11"/>
  <c r="AW73" i="11"/>
  <c r="AU73" i="11"/>
  <c r="AS73" i="11"/>
  <c r="AW72" i="11"/>
  <c r="AU72" i="11"/>
  <c r="AS72" i="11"/>
  <c r="AW71" i="11"/>
  <c r="AU71" i="11"/>
  <c r="AS71" i="11"/>
  <c r="AW70" i="11"/>
  <c r="AU70" i="11"/>
  <c r="AS70" i="11"/>
  <c r="AW69" i="11"/>
  <c r="AU69" i="11"/>
  <c r="AS69" i="11"/>
  <c r="AW68" i="11"/>
  <c r="AU68" i="11"/>
  <c r="AS68" i="11"/>
  <c r="AW67" i="11"/>
  <c r="AU67" i="11"/>
  <c r="AS67" i="11"/>
  <c r="AW66" i="11"/>
  <c r="AU66" i="11"/>
  <c r="AS66" i="11"/>
  <c r="AW65" i="11"/>
  <c r="AU65" i="11"/>
  <c r="AS65" i="11"/>
  <c r="AW64" i="11"/>
  <c r="AU64" i="11"/>
  <c r="AS64" i="11"/>
  <c r="AW63" i="11"/>
  <c r="AU63" i="11"/>
  <c r="AS63" i="11"/>
  <c r="AW62" i="11"/>
  <c r="AU62" i="11"/>
  <c r="AS62" i="11"/>
  <c r="AW61" i="11"/>
  <c r="AU61" i="11"/>
  <c r="AS61" i="11"/>
  <c r="AW60" i="11"/>
  <c r="AU60" i="11"/>
  <c r="AS60" i="11"/>
  <c r="AW59" i="11"/>
  <c r="AU59" i="11"/>
  <c r="AS59" i="11"/>
  <c r="AW58" i="11"/>
  <c r="AU58" i="11"/>
  <c r="AS58" i="11"/>
  <c r="AW57" i="11"/>
  <c r="AU57" i="11"/>
  <c r="AS57" i="11"/>
  <c r="AW56" i="11"/>
  <c r="AU56" i="11"/>
  <c r="AS56" i="11"/>
  <c r="AW55" i="11"/>
  <c r="AU55" i="11"/>
  <c r="AS55" i="11"/>
  <c r="AW54" i="11"/>
  <c r="AU54" i="11"/>
  <c r="AS54" i="11"/>
  <c r="Z17" i="15"/>
  <c r="V17" i="15"/>
  <c r="S17" i="15"/>
  <c r="P17" i="15"/>
  <c r="L17" i="15"/>
  <c r="I17" i="15"/>
  <c r="Q4" i="15"/>
  <c r="I4" i="15"/>
  <c r="V3" i="15"/>
  <c r="R3" i="15"/>
  <c r="O3" i="15"/>
  <c r="E1" i="15"/>
  <c r="AE29" i="6"/>
  <c r="AA29" i="6"/>
  <c r="X29" i="6"/>
  <c r="U29" i="6"/>
  <c r="Q29" i="6"/>
  <c r="N29" i="6"/>
  <c r="Q5" i="6"/>
  <c r="I5" i="6"/>
  <c r="V3" i="6"/>
  <c r="R3" i="6"/>
  <c r="O3" i="6"/>
  <c r="AH109" i="4"/>
  <c r="AJ109" i="4"/>
  <c r="AL109" i="4"/>
  <c r="AP109" i="4"/>
  <c r="AS109" i="4"/>
  <c r="AV109" i="4"/>
  <c r="AW109" i="4"/>
  <c r="AX109" i="4"/>
  <c r="BB109" i="4"/>
  <c r="BG109" i="4"/>
  <c r="BI109" i="4"/>
  <c r="BK109" i="4"/>
  <c r="AH110" i="4"/>
  <c r="AJ110" i="4"/>
  <c r="AL110" i="4"/>
  <c r="AP110" i="4"/>
  <c r="AS110" i="4"/>
  <c r="AV110" i="4"/>
  <c r="AW110" i="4"/>
  <c r="AX110" i="4"/>
  <c r="BB110" i="4"/>
  <c r="BG110" i="4"/>
  <c r="BI110" i="4"/>
  <c r="BK110" i="4"/>
  <c r="AH111" i="4"/>
  <c r="AJ111" i="4"/>
  <c r="AL111" i="4"/>
  <c r="AP111" i="4"/>
  <c r="AS111" i="4"/>
  <c r="AV111" i="4"/>
  <c r="AW111" i="4"/>
  <c r="AX111" i="4"/>
  <c r="BB111" i="4"/>
  <c r="BG111" i="4"/>
  <c r="BI111" i="4"/>
  <c r="BK111" i="4"/>
  <c r="AH106" i="4"/>
  <c r="AJ106" i="4"/>
  <c r="AL106" i="4"/>
  <c r="AP106" i="4"/>
  <c r="AS106" i="4"/>
  <c r="AV106" i="4"/>
  <c r="AW106" i="4"/>
  <c r="AX106" i="4"/>
  <c r="BB106" i="4"/>
  <c r="BG106" i="4"/>
  <c r="BI106" i="4"/>
  <c r="BK106" i="4"/>
  <c r="AH107" i="4"/>
  <c r="AJ107" i="4"/>
  <c r="AL107" i="4"/>
  <c r="AP107" i="4"/>
  <c r="AS107" i="4"/>
  <c r="AV107" i="4"/>
  <c r="AW107" i="4"/>
  <c r="AX107" i="4"/>
  <c r="BB107" i="4"/>
  <c r="BG107" i="4"/>
  <c r="BI107" i="4"/>
  <c r="BK107" i="4"/>
  <c r="AH108" i="4"/>
  <c r="AJ108" i="4"/>
  <c r="AL108" i="4"/>
  <c r="AP108" i="4"/>
  <c r="AS108" i="4"/>
  <c r="AV108" i="4"/>
  <c r="AW108" i="4"/>
  <c r="AX108" i="4"/>
  <c r="BB108" i="4"/>
  <c r="BG108" i="4"/>
  <c r="BI108" i="4"/>
  <c r="BK108" i="4"/>
  <c r="AH103" i="4"/>
  <c r="AJ103" i="4"/>
  <c r="AL103" i="4"/>
  <c r="AP103" i="4"/>
  <c r="AS103" i="4"/>
  <c r="AV103" i="4"/>
  <c r="AW103" i="4"/>
  <c r="AX103" i="4"/>
  <c r="BB103" i="4"/>
  <c r="BG103" i="4"/>
  <c r="BI103" i="4"/>
  <c r="BK103" i="4"/>
  <c r="AH104" i="4"/>
  <c r="AJ104" i="4"/>
  <c r="AL104" i="4"/>
  <c r="AP104" i="4"/>
  <c r="AS104" i="4"/>
  <c r="AV104" i="4"/>
  <c r="AW104" i="4"/>
  <c r="AX104" i="4"/>
  <c r="BB104" i="4"/>
  <c r="BG104" i="4"/>
  <c r="BI104" i="4"/>
  <c r="BK104" i="4"/>
  <c r="AH105" i="4"/>
  <c r="AJ105" i="4"/>
  <c r="AL105" i="4"/>
  <c r="AP105" i="4"/>
  <c r="AS105" i="4"/>
  <c r="AV105" i="4"/>
  <c r="AW105" i="4"/>
  <c r="AX105" i="4"/>
  <c r="BB105" i="4"/>
  <c r="BG105" i="4"/>
  <c r="BI105" i="4"/>
  <c r="BK105" i="4"/>
  <c r="AH100" i="4"/>
  <c r="AJ100" i="4"/>
  <c r="AL100" i="4"/>
  <c r="AP100" i="4"/>
  <c r="AS100" i="4"/>
  <c r="AV100" i="4"/>
  <c r="AW100" i="4"/>
  <c r="AX100" i="4"/>
  <c r="BB100" i="4"/>
  <c r="BG100" i="4"/>
  <c r="BI100" i="4"/>
  <c r="BK100" i="4"/>
  <c r="AH101" i="4"/>
  <c r="AJ101" i="4"/>
  <c r="AL101" i="4"/>
  <c r="AP101" i="4"/>
  <c r="AS101" i="4"/>
  <c r="AV101" i="4"/>
  <c r="AW101" i="4"/>
  <c r="AX101" i="4"/>
  <c r="BB101" i="4"/>
  <c r="BG101" i="4"/>
  <c r="BI101" i="4"/>
  <c r="BK101" i="4"/>
  <c r="AH102" i="4"/>
  <c r="AJ102" i="4"/>
  <c r="AL102" i="4"/>
  <c r="AP102" i="4"/>
  <c r="AS102" i="4"/>
  <c r="AV102" i="4"/>
  <c r="AW102" i="4"/>
  <c r="AX102" i="4"/>
  <c r="BB102" i="4"/>
  <c r="BG102" i="4"/>
  <c r="BI102" i="4"/>
  <c r="BK102" i="4"/>
  <c r="AH97" i="4"/>
  <c r="AJ97" i="4"/>
  <c r="AL97" i="4"/>
  <c r="AP97" i="4"/>
  <c r="AS97" i="4"/>
  <c r="AV97" i="4"/>
  <c r="AW97" i="4"/>
  <c r="AX97" i="4"/>
  <c r="BB97" i="4"/>
  <c r="BG97" i="4"/>
  <c r="BI97" i="4"/>
  <c r="BK97" i="4"/>
  <c r="AH98" i="4"/>
  <c r="AJ98" i="4"/>
  <c r="AL98" i="4"/>
  <c r="AP98" i="4"/>
  <c r="AS98" i="4"/>
  <c r="AV98" i="4"/>
  <c r="AW98" i="4"/>
  <c r="AX98" i="4"/>
  <c r="BB98" i="4"/>
  <c r="BG98" i="4"/>
  <c r="BI98" i="4"/>
  <c r="BK98" i="4"/>
  <c r="AH99" i="4"/>
  <c r="AJ99" i="4"/>
  <c r="AL99" i="4"/>
  <c r="AP99" i="4"/>
  <c r="AS99" i="4"/>
  <c r="AV99" i="4"/>
  <c r="AW99" i="4"/>
  <c r="AX99" i="4"/>
  <c r="BB99" i="4"/>
  <c r="BG99" i="4"/>
  <c r="BI99" i="4"/>
  <c r="BK99" i="4"/>
  <c r="AH94" i="4"/>
  <c r="AJ94" i="4"/>
  <c r="AL94" i="4"/>
  <c r="AP94" i="4"/>
  <c r="AS94" i="4"/>
  <c r="AV94" i="4"/>
  <c r="AW94" i="4"/>
  <c r="AX94" i="4"/>
  <c r="BB94" i="4"/>
  <c r="BG94" i="4"/>
  <c r="BI94" i="4"/>
  <c r="BK94" i="4"/>
  <c r="AH95" i="4"/>
  <c r="AJ95" i="4"/>
  <c r="AL95" i="4"/>
  <c r="AP95" i="4"/>
  <c r="AS95" i="4"/>
  <c r="AV95" i="4"/>
  <c r="AW95" i="4"/>
  <c r="AX95" i="4"/>
  <c r="BB95" i="4"/>
  <c r="BG95" i="4"/>
  <c r="BI95" i="4"/>
  <c r="BK95" i="4"/>
  <c r="AH96" i="4"/>
  <c r="AJ96" i="4"/>
  <c r="AL96" i="4"/>
  <c r="AP96" i="4"/>
  <c r="AS96" i="4"/>
  <c r="AV96" i="4"/>
  <c r="AW96" i="4"/>
  <c r="AX96" i="4"/>
  <c r="BB96" i="4"/>
  <c r="BG96" i="4"/>
  <c r="BI96" i="4"/>
  <c r="BK96" i="4"/>
  <c r="AH91" i="4"/>
  <c r="AJ91" i="4"/>
  <c r="AL91" i="4"/>
  <c r="AP91" i="4"/>
  <c r="AS91" i="4"/>
  <c r="AV91" i="4"/>
  <c r="AW91" i="4"/>
  <c r="AX91" i="4"/>
  <c r="BB91" i="4"/>
  <c r="BG91" i="4"/>
  <c r="BI91" i="4"/>
  <c r="BK91" i="4"/>
  <c r="AH92" i="4"/>
  <c r="AJ92" i="4"/>
  <c r="AL92" i="4"/>
  <c r="AP92" i="4"/>
  <c r="AS92" i="4"/>
  <c r="AV92" i="4"/>
  <c r="AW92" i="4"/>
  <c r="AX92" i="4"/>
  <c r="BB92" i="4"/>
  <c r="BG92" i="4"/>
  <c r="BI92" i="4"/>
  <c r="BK92" i="4"/>
  <c r="AH93" i="4"/>
  <c r="AJ93" i="4"/>
  <c r="AL93" i="4"/>
  <c r="AP93" i="4"/>
  <c r="AS93" i="4"/>
  <c r="AV93" i="4"/>
  <c r="AW93" i="4"/>
  <c r="AX93" i="4"/>
  <c r="BB93" i="4"/>
  <c r="BG93" i="4"/>
  <c r="BI93" i="4"/>
  <c r="BK93" i="4"/>
  <c r="AH88" i="4"/>
  <c r="AJ88" i="4"/>
  <c r="AL88" i="4"/>
  <c r="AP88" i="4"/>
  <c r="AS88" i="4"/>
  <c r="AV88" i="4"/>
  <c r="AW88" i="4"/>
  <c r="AX88" i="4"/>
  <c r="BB88" i="4"/>
  <c r="BG88" i="4"/>
  <c r="BI88" i="4"/>
  <c r="BK88" i="4"/>
  <c r="AH89" i="4"/>
  <c r="AJ89" i="4"/>
  <c r="AL89" i="4"/>
  <c r="AP89" i="4"/>
  <c r="AS89" i="4"/>
  <c r="AV89" i="4"/>
  <c r="AW89" i="4"/>
  <c r="AX89" i="4"/>
  <c r="BB89" i="4"/>
  <c r="BG89" i="4"/>
  <c r="BI89" i="4"/>
  <c r="BK89" i="4"/>
  <c r="AH90" i="4"/>
  <c r="AJ90" i="4"/>
  <c r="AL90" i="4"/>
  <c r="AP90" i="4"/>
  <c r="AS90" i="4"/>
  <c r="AV90" i="4"/>
  <c r="AW90" i="4"/>
  <c r="AX90" i="4"/>
  <c r="BB90" i="4"/>
  <c r="BG90" i="4"/>
  <c r="BI90" i="4"/>
  <c r="BK90" i="4"/>
  <c r="AH85" i="4"/>
  <c r="AJ85" i="4"/>
  <c r="AL85" i="4"/>
  <c r="AP85" i="4"/>
  <c r="AS85" i="4"/>
  <c r="AV85" i="4"/>
  <c r="AW85" i="4"/>
  <c r="AX85" i="4"/>
  <c r="BB85" i="4"/>
  <c r="BG85" i="4"/>
  <c r="BI85" i="4"/>
  <c r="BK85" i="4"/>
  <c r="AH86" i="4"/>
  <c r="AJ86" i="4"/>
  <c r="AL86" i="4"/>
  <c r="AP86" i="4"/>
  <c r="AS86" i="4"/>
  <c r="AV86" i="4"/>
  <c r="AW86" i="4"/>
  <c r="AX86" i="4"/>
  <c r="BB86" i="4"/>
  <c r="BG86" i="4"/>
  <c r="BI86" i="4"/>
  <c r="BK86" i="4"/>
  <c r="AH87" i="4"/>
  <c r="AJ87" i="4"/>
  <c r="AL87" i="4"/>
  <c r="AP87" i="4"/>
  <c r="AS87" i="4"/>
  <c r="AV87" i="4"/>
  <c r="AW87" i="4"/>
  <c r="AX87" i="4"/>
  <c r="BB87" i="4"/>
  <c r="BG87" i="4"/>
  <c r="BI87" i="4"/>
  <c r="BK87" i="4"/>
  <c r="AH82" i="4"/>
  <c r="AJ82" i="4"/>
  <c r="AL82" i="4"/>
  <c r="AP82" i="4"/>
  <c r="AS82" i="4"/>
  <c r="AV82" i="4"/>
  <c r="AW82" i="4"/>
  <c r="AX82" i="4"/>
  <c r="BB82" i="4"/>
  <c r="BG82" i="4"/>
  <c r="BI82" i="4"/>
  <c r="BK82" i="4"/>
  <c r="AH83" i="4"/>
  <c r="AJ83" i="4"/>
  <c r="AL83" i="4"/>
  <c r="AP83" i="4"/>
  <c r="AS83" i="4"/>
  <c r="AV83" i="4"/>
  <c r="AW83" i="4"/>
  <c r="AX83" i="4"/>
  <c r="BB83" i="4"/>
  <c r="BG83" i="4"/>
  <c r="BI83" i="4"/>
  <c r="BK83" i="4"/>
  <c r="AH84" i="4"/>
  <c r="AJ84" i="4"/>
  <c r="AL84" i="4"/>
  <c r="AP84" i="4"/>
  <c r="AS84" i="4"/>
  <c r="AV84" i="4"/>
  <c r="AW84" i="4"/>
  <c r="AX84" i="4"/>
  <c r="BB84" i="4"/>
  <c r="BG84" i="4"/>
  <c r="BI84" i="4"/>
  <c r="BK84" i="4"/>
  <c r="AH80" i="4"/>
  <c r="AJ80" i="4"/>
  <c r="AL80" i="4"/>
  <c r="AP80" i="4"/>
  <c r="AS80" i="4"/>
  <c r="AV80" i="4"/>
  <c r="AW80" i="4"/>
  <c r="AX80" i="4"/>
  <c r="BB80" i="4"/>
  <c r="BG80" i="4"/>
  <c r="BI80" i="4"/>
  <c r="BK80" i="4"/>
  <c r="AH81" i="4"/>
  <c r="AJ81" i="4"/>
  <c r="AL81" i="4"/>
  <c r="AP81" i="4"/>
  <c r="AS81" i="4"/>
  <c r="AV81" i="4"/>
  <c r="AW81" i="4"/>
  <c r="AX81" i="4"/>
  <c r="BB81" i="4"/>
  <c r="BG81" i="4"/>
  <c r="BI81" i="4"/>
  <c r="BK81" i="4"/>
  <c r="AH77" i="4"/>
  <c r="AJ77" i="4"/>
  <c r="AL77" i="4"/>
  <c r="AP77" i="4"/>
  <c r="AS77" i="4"/>
  <c r="AV77" i="4"/>
  <c r="AW77" i="4"/>
  <c r="AX77" i="4"/>
  <c r="BB77" i="4"/>
  <c r="BG77" i="4"/>
  <c r="BI77" i="4"/>
  <c r="BK77" i="4"/>
  <c r="AH78" i="4"/>
  <c r="AJ78" i="4"/>
  <c r="AL78" i="4"/>
  <c r="AP78" i="4"/>
  <c r="AS78" i="4"/>
  <c r="AV78" i="4"/>
  <c r="AW78" i="4"/>
  <c r="AX78" i="4"/>
  <c r="BB78" i="4"/>
  <c r="BG78" i="4"/>
  <c r="BI78" i="4"/>
  <c r="BK78" i="4"/>
  <c r="AH79" i="4"/>
  <c r="AJ79" i="4"/>
  <c r="AL79" i="4"/>
  <c r="AP79" i="4"/>
  <c r="AS79" i="4"/>
  <c r="AV79" i="4"/>
  <c r="AW79" i="4"/>
  <c r="AX79" i="4"/>
  <c r="BB79" i="4"/>
  <c r="BG79" i="4"/>
  <c r="BI79" i="4"/>
  <c r="BK79" i="4"/>
  <c r="AH74" i="4"/>
  <c r="AJ74" i="4"/>
  <c r="AL74" i="4"/>
  <c r="AP74" i="4"/>
  <c r="AS74" i="4"/>
  <c r="AV74" i="4"/>
  <c r="AW74" i="4"/>
  <c r="AX74" i="4"/>
  <c r="BB74" i="4"/>
  <c r="BG74" i="4"/>
  <c r="BI74" i="4"/>
  <c r="BK74" i="4"/>
  <c r="AH75" i="4"/>
  <c r="AJ75" i="4"/>
  <c r="AL75" i="4"/>
  <c r="AP75" i="4"/>
  <c r="AS75" i="4"/>
  <c r="AV75" i="4"/>
  <c r="AW75" i="4"/>
  <c r="AX75" i="4"/>
  <c r="BB75" i="4"/>
  <c r="BG75" i="4"/>
  <c r="BI75" i="4"/>
  <c r="BK75" i="4"/>
  <c r="AH76" i="4"/>
  <c r="AJ76" i="4"/>
  <c r="AL76" i="4"/>
  <c r="AP76" i="4"/>
  <c r="AS76" i="4"/>
  <c r="AV76" i="4"/>
  <c r="AW76" i="4"/>
  <c r="AX76" i="4"/>
  <c r="BB76" i="4"/>
  <c r="BG76" i="4"/>
  <c r="BI76" i="4"/>
  <c r="BK76" i="4"/>
  <c r="AH68" i="4"/>
  <c r="AJ68" i="4"/>
  <c r="AL68" i="4"/>
  <c r="AP68" i="4"/>
  <c r="AS68" i="4"/>
  <c r="AV68" i="4"/>
  <c r="AW68" i="4"/>
  <c r="AX68" i="4"/>
  <c r="BB68" i="4"/>
  <c r="BG68" i="4"/>
  <c r="BI68" i="4"/>
  <c r="BK68" i="4"/>
  <c r="AH69" i="4"/>
  <c r="AJ69" i="4"/>
  <c r="AL69" i="4"/>
  <c r="AP69" i="4"/>
  <c r="AS69" i="4"/>
  <c r="AV69" i="4"/>
  <c r="AW69" i="4"/>
  <c r="AX69" i="4"/>
  <c r="BB69" i="4"/>
  <c r="BG69" i="4"/>
  <c r="BI69" i="4"/>
  <c r="BK69" i="4"/>
  <c r="AH70" i="4"/>
  <c r="AJ70" i="4"/>
  <c r="AL70" i="4"/>
  <c r="AP70" i="4"/>
  <c r="AS70" i="4"/>
  <c r="AV70" i="4"/>
  <c r="AW70" i="4"/>
  <c r="AX70" i="4"/>
  <c r="BB70" i="4"/>
  <c r="BG70" i="4"/>
  <c r="BI70" i="4"/>
  <c r="BK70" i="4"/>
  <c r="AH71" i="4"/>
  <c r="AJ71" i="4"/>
  <c r="AL71" i="4"/>
  <c r="AP71" i="4"/>
  <c r="AS71" i="4"/>
  <c r="AV71" i="4"/>
  <c r="AW71" i="4"/>
  <c r="AX71" i="4"/>
  <c r="BB71" i="4"/>
  <c r="BG71" i="4"/>
  <c r="BI71" i="4"/>
  <c r="BK71" i="4"/>
  <c r="AH72" i="4"/>
  <c r="AJ72" i="4"/>
  <c r="AL72" i="4"/>
  <c r="AP72" i="4"/>
  <c r="AS72" i="4"/>
  <c r="AV72" i="4"/>
  <c r="AW72" i="4"/>
  <c r="AX72" i="4"/>
  <c r="BB72" i="4"/>
  <c r="BG72" i="4"/>
  <c r="BI72" i="4"/>
  <c r="BK72" i="4"/>
  <c r="AH73" i="4"/>
  <c r="AJ73" i="4"/>
  <c r="AL73" i="4"/>
  <c r="AP73" i="4"/>
  <c r="AS73" i="4"/>
  <c r="AV73" i="4"/>
  <c r="AW73" i="4"/>
  <c r="AX73" i="4"/>
  <c r="BB73" i="4"/>
  <c r="BG73" i="4"/>
  <c r="BI73" i="4"/>
  <c r="BK73" i="4"/>
  <c r="AH65" i="4"/>
  <c r="AJ65" i="4"/>
  <c r="AL65" i="4"/>
  <c r="AP65" i="4"/>
  <c r="AS65" i="4"/>
  <c r="AV65" i="4"/>
  <c r="AW65" i="4"/>
  <c r="AX65" i="4"/>
  <c r="BB65" i="4"/>
  <c r="BG65" i="4"/>
  <c r="BI65" i="4"/>
  <c r="BK65" i="4"/>
  <c r="AH66" i="4"/>
  <c r="AJ66" i="4"/>
  <c r="AL66" i="4"/>
  <c r="AP66" i="4"/>
  <c r="AS66" i="4"/>
  <c r="AV66" i="4"/>
  <c r="AW66" i="4"/>
  <c r="AX66" i="4"/>
  <c r="BB66" i="4"/>
  <c r="BG66" i="4"/>
  <c r="BI66" i="4"/>
  <c r="BK66" i="4"/>
  <c r="AH67" i="4"/>
  <c r="AJ67" i="4"/>
  <c r="AL67" i="4"/>
  <c r="AP67" i="4"/>
  <c r="AS67" i="4"/>
  <c r="AV67" i="4"/>
  <c r="AW67" i="4"/>
  <c r="AX67" i="4"/>
  <c r="BB67" i="4"/>
  <c r="BG67" i="4"/>
  <c r="BI67" i="4"/>
  <c r="BK67" i="4"/>
  <c r="AH64" i="4"/>
  <c r="AJ64" i="4"/>
  <c r="AL64" i="4"/>
  <c r="AP64" i="4"/>
  <c r="AS64" i="4"/>
  <c r="AV64" i="4"/>
  <c r="AW64" i="4"/>
  <c r="AX64" i="4"/>
  <c r="BB64" i="4"/>
  <c r="BG64" i="4"/>
  <c r="BI64" i="4"/>
  <c r="BK64" i="4"/>
  <c r="BK63" i="4"/>
  <c r="BI63" i="4"/>
  <c r="BG63" i="4"/>
  <c r="BB63" i="4"/>
  <c r="AX63" i="4"/>
  <c r="AW63" i="4"/>
  <c r="AV63" i="4"/>
  <c r="AS63" i="4"/>
  <c r="AP63" i="4"/>
  <c r="AL63" i="4"/>
  <c r="AJ63" i="4"/>
  <c r="AH63" i="4"/>
  <c r="BK62" i="4"/>
  <c r="BI62" i="4"/>
  <c r="BG62" i="4"/>
  <c r="BB62" i="4"/>
  <c r="AX62" i="4"/>
  <c r="AW62" i="4"/>
  <c r="AV62" i="4"/>
  <c r="AS62" i="4"/>
  <c r="AP62" i="4"/>
  <c r="AL62" i="4"/>
  <c r="AJ62" i="4"/>
  <c r="AH62" i="4"/>
  <c r="AJ55" i="4"/>
  <c r="AJ54" i="4"/>
  <c r="AI56" i="4"/>
  <c r="X54" i="4"/>
  <c r="AB53" i="4"/>
  <c r="AB52" i="4"/>
  <c r="U54" i="4"/>
  <c r="AD19" i="4"/>
  <c r="Z19" i="4"/>
  <c r="W19" i="4"/>
  <c r="T19" i="4"/>
  <c r="P19" i="4"/>
  <c r="M19" i="4"/>
  <c r="AD18" i="4"/>
  <c r="Z18" i="4"/>
  <c r="W18" i="4"/>
  <c r="T18" i="4"/>
  <c r="P18" i="4"/>
  <c r="M18" i="4"/>
  <c r="AD17" i="4"/>
  <c r="Z17" i="4"/>
  <c r="W17" i="4"/>
  <c r="T17" i="4"/>
  <c r="P17" i="4"/>
  <c r="M17" i="4"/>
  <c r="Q7" i="4"/>
  <c r="H7" i="4"/>
  <c r="Z5" i="4"/>
  <c r="V5" i="4"/>
  <c r="S5" i="4"/>
  <c r="Z4" i="4"/>
  <c r="V4" i="4"/>
  <c r="S4" i="4"/>
  <c r="Z3" i="4"/>
  <c r="S3" i="4"/>
  <c r="V3" i="4"/>
  <c r="F1" i="4"/>
  <c r="P4" i="4" s="1"/>
  <c r="J18" i="4"/>
  <c r="E1" i="13"/>
  <c r="O1" i="12"/>
  <c r="G21" i="12" s="1"/>
  <c r="F13" i="12"/>
  <c r="F17" i="12" s="1"/>
  <c r="L3" i="15"/>
  <c r="F17" i="15" s="1"/>
  <c r="AJ56" i="4"/>
  <c r="G18" i="12"/>
  <c r="T18" i="13"/>
  <c r="P18" i="13"/>
  <c r="M18" i="13"/>
  <c r="T17" i="13"/>
  <c r="P17" i="13"/>
  <c r="M17" i="13"/>
  <c r="P4" i="13"/>
  <c r="H4" i="13"/>
  <c r="U3" i="13"/>
  <c r="Q3" i="13"/>
  <c r="N3" i="13"/>
  <c r="K3" i="13"/>
  <c r="J17" i="13" s="1"/>
  <c r="J18" i="13" s="1"/>
  <c r="N2" i="1"/>
  <c r="A1" i="1"/>
  <c r="G14" i="12"/>
  <c r="L3" i="6"/>
  <c r="K29" i="6"/>
  <c r="P3" i="4"/>
  <c r="J17" i="4"/>
  <c r="P5" i="4"/>
  <c r="J19" i="4" l="1"/>
  <c r="M28" i="11"/>
  <c r="J4" i="5"/>
  <c r="E4" i="5" s="1"/>
  <c r="J28" i="5"/>
  <c r="E28" i="5" s="1"/>
  <c r="N4" i="5"/>
  <c r="G4" i="5" s="1"/>
  <c r="J5" i="5"/>
  <c r="G5" i="5" s="1"/>
  <c r="J8" i="5"/>
  <c r="G8" i="5" s="1"/>
  <c r="J24" i="5"/>
  <c r="E24" i="5" s="1"/>
  <c r="J6" i="5"/>
  <c r="G6" i="5" s="1"/>
  <c r="J12" i="5"/>
  <c r="E12" i="5" s="1"/>
  <c r="J20" i="5"/>
  <c r="E20" i="5" s="1"/>
  <c r="N3" i="5"/>
  <c r="G3" i="5" s="1"/>
  <c r="J9" i="5"/>
  <c r="G9" i="5" s="1"/>
  <c r="N12" i="5"/>
  <c r="G12" i="5" s="1"/>
  <c r="J7" i="5"/>
  <c r="G7" i="5" s="1"/>
  <c r="F16" i="12"/>
</calcChain>
</file>

<file path=xl/sharedStrings.xml><?xml version="1.0" encoding="utf-8"?>
<sst xmlns="http://schemas.openxmlformats.org/spreadsheetml/2006/main" count="4204" uniqueCount="659">
  <si>
    <t>曜日</t>
    <rPh sb="0" eb="2">
      <t>ヨウビ</t>
    </rPh>
    <phoneticPr fontId="1"/>
  </si>
  <si>
    <t>主催</t>
    <rPh sb="0" eb="2">
      <t>シュサイ</t>
    </rPh>
    <phoneticPr fontId="1"/>
  </si>
  <si>
    <t>連盟との関係</t>
    <rPh sb="0" eb="2">
      <t>レンメイ</t>
    </rPh>
    <rPh sb="4" eb="6">
      <t>カンケイ</t>
    </rPh>
    <phoneticPr fontId="1"/>
  </si>
  <si>
    <t>備考</t>
    <rPh sb="0" eb="2">
      <t>ビコウ</t>
    </rPh>
    <phoneticPr fontId="1"/>
  </si>
  <si>
    <t>１～６級審査会</t>
    <rPh sb="3" eb="4">
      <t>キュウ</t>
    </rPh>
    <rPh sb="4" eb="7">
      <t>シンサカイ</t>
    </rPh>
    <phoneticPr fontId="1"/>
  </si>
  <si>
    <t>理事役員会</t>
    <rPh sb="0" eb="2">
      <t>リジ</t>
    </rPh>
    <rPh sb="2" eb="5">
      <t>ヤクインカイ</t>
    </rPh>
    <phoneticPr fontId="1"/>
  </si>
  <si>
    <t>ちびっ子武道大会</t>
    <rPh sb="3" eb="4">
      <t>コ</t>
    </rPh>
    <rPh sb="4" eb="6">
      <t>ブドウ</t>
    </rPh>
    <rPh sb="6" eb="8">
      <t>タイカイ</t>
    </rPh>
    <phoneticPr fontId="1"/>
  </si>
  <si>
    <t>初～三段審査会</t>
    <rPh sb="0" eb="1">
      <t>ショ</t>
    </rPh>
    <rPh sb="2" eb="4">
      <t>サンダン</t>
    </rPh>
    <rPh sb="4" eb="7">
      <t>シンサカイ</t>
    </rPh>
    <phoneticPr fontId="1"/>
  </si>
  <si>
    <t>理事会</t>
    <rPh sb="0" eb="3">
      <t>リジカイ</t>
    </rPh>
    <phoneticPr fontId="1"/>
  </si>
  <si>
    <t>千葉県民大会</t>
    <rPh sb="0" eb="2">
      <t>チバ</t>
    </rPh>
    <rPh sb="2" eb="4">
      <t>ケンミン</t>
    </rPh>
    <rPh sb="4" eb="6">
      <t>タイカイ</t>
    </rPh>
    <phoneticPr fontId="1"/>
  </si>
  <si>
    <t>中学校錬成大会</t>
    <rPh sb="0" eb="3">
      <t>チュウガッコウ</t>
    </rPh>
    <rPh sb="3" eb="5">
      <t>レンセイ</t>
    </rPh>
    <rPh sb="5" eb="7">
      <t>タイカイ</t>
    </rPh>
    <phoneticPr fontId="1"/>
  </si>
  <si>
    <t>稽古始め</t>
    <rPh sb="0" eb="2">
      <t>ケイコ</t>
    </rPh>
    <rPh sb="2" eb="3">
      <t>ハジ</t>
    </rPh>
    <phoneticPr fontId="1"/>
  </si>
  <si>
    <t>社会人剣道大会</t>
    <rPh sb="0" eb="3">
      <t>シャカイジン</t>
    </rPh>
    <rPh sb="3" eb="5">
      <t>ケンドウ</t>
    </rPh>
    <rPh sb="5" eb="7">
      <t>タイカイ</t>
    </rPh>
    <phoneticPr fontId="1"/>
  </si>
  <si>
    <t>少年剣道錬成大会</t>
    <rPh sb="0" eb="2">
      <t>ショウネン</t>
    </rPh>
    <rPh sb="2" eb="4">
      <t>ケンドウ</t>
    </rPh>
    <rPh sb="4" eb="6">
      <t>レンセイ</t>
    </rPh>
    <rPh sb="6" eb="8">
      <t>タイカイ</t>
    </rPh>
    <phoneticPr fontId="1"/>
  </si>
  <si>
    <t>主管</t>
    <rPh sb="0" eb="2">
      <t>シュカン</t>
    </rPh>
    <phoneticPr fontId="1"/>
  </si>
  <si>
    <t>協力</t>
    <rPh sb="0" eb="2">
      <t>キョウリョク</t>
    </rPh>
    <phoneticPr fontId="1"/>
  </si>
  <si>
    <t>参加</t>
    <rPh sb="0" eb="2">
      <t>サンカ</t>
    </rPh>
    <phoneticPr fontId="1"/>
  </si>
  <si>
    <t>後援</t>
    <rPh sb="0" eb="2">
      <t>コウエン</t>
    </rPh>
    <phoneticPr fontId="1"/>
  </si>
  <si>
    <t>理事・役員</t>
    <rPh sb="0" eb="2">
      <t>リジ</t>
    </rPh>
    <rPh sb="3" eb="5">
      <t>ヤクイン</t>
    </rPh>
    <phoneticPr fontId="1"/>
  </si>
  <si>
    <t>月</t>
    <rPh sb="0" eb="1">
      <t>ガツ</t>
    </rPh>
    <phoneticPr fontId="1"/>
  </si>
  <si>
    <t>日</t>
    <rPh sb="0" eb="1">
      <t>ニチ</t>
    </rPh>
    <phoneticPr fontId="1"/>
  </si>
  <si>
    <t>当日準備</t>
    <rPh sb="0" eb="2">
      <t>トウジツ</t>
    </rPh>
    <rPh sb="2" eb="4">
      <t>ジュンビ</t>
    </rPh>
    <phoneticPr fontId="1"/>
  </si>
  <si>
    <t>土</t>
    <rPh sb="0" eb="1">
      <t>ド</t>
    </rPh>
    <phoneticPr fontId="1"/>
  </si>
  <si>
    <t>土
日</t>
    <rPh sb="0" eb="1">
      <t>ド</t>
    </rPh>
    <rPh sb="2" eb="3">
      <t>ニチ</t>
    </rPh>
    <phoneticPr fontId="1"/>
  </si>
  <si>
    <t>審査終了後</t>
    <rPh sb="0" eb="2">
      <t>シンサ</t>
    </rPh>
    <rPh sb="2" eb="5">
      <t>シュウリョウゴ</t>
    </rPh>
    <phoneticPr fontId="1"/>
  </si>
  <si>
    <t>千葉市</t>
    <rPh sb="0" eb="3">
      <t>チバシ</t>
    </rPh>
    <phoneticPr fontId="1"/>
  </si>
  <si>
    <t>参加
協力</t>
    <rPh sb="0" eb="2">
      <t>サンカ</t>
    </rPh>
    <rPh sb="3" eb="5">
      <t>キョウリョク</t>
    </rPh>
    <phoneticPr fontId="1"/>
  </si>
  <si>
    <t>※毎週木曜日１９：００～２０：１５　市原市剣道連盟稽古会　一般の部（中学生の参加は可）</t>
    <rPh sb="1" eb="3">
      <t>マイシュウ</t>
    </rPh>
    <rPh sb="3" eb="6">
      <t>モクヨウビ</t>
    </rPh>
    <rPh sb="18" eb="21">
      <t>イチハラシ</t>
    </rPh>
    <rPh sb="21" eb="23">
      <t>ケンドウ</t>
    </rPh>
    <rPh sb="23" eb="25">
      <t>レンメイ</t>
    </rPh>
    <rPh sb="25" eb="28">
      <t>ケイコカイ</t>
    </rPh>
    <rPh sb="29" eb="31">
      <t>イッパン</t>
    </rPh>
    <rPh sb="32" eb="33">
      <t>ブ</t>
    </rPh>
    <rPh sb="34" eb="37">
      <t>チュウガクセイ</t>
    </rPh>
    <rPh sb="38" eb="40">
      <t>サンカ</t>
    </rPh>
    <rPh sb="41" eb="42">
      <t>カ</t>
    </rPh>
    <phoneticPr fontId="1"/>
  </si>
  <si>
    <t>※毎週木曜日１８：００～１９：００　市原市剣道連盟稽古会　小学生の部</t>
    <rPh sb="1" eb="3">
      <t>マイシュウ</t>
    </rPh>
    <rPh sb="3" eb="6">
      <t>モクヨウビ</t>
    </rPh>
    <rPh sb="18" eb="21">
      <t>イチハラシ</t>
    </rPh>
    <rPh sb="21" eb="23">
      <t>ケンドウ</t>
    </rPh>
    <rPh sb="23" eb="25">
      <t>レンメイ</t>
    </rPh>
    <rPh sb="25" eb="28">
      <t>ケイコカイ</t>
    </rPh>
    <rPh sb="29" eb="30">
      <t>ショウ</t>
    </rPh>
    <rPh sb="30" eb="32">
      <t>ガクセイ</t>
    </rPh>
    <rPh sb="33" eb="34">
      <t>ブ</t>
    </rPh>
    <phoneticPr fontId="1"/>
  </si>
  <si>
    <t>市原市審判指導者講習会</t>
    <rPh sb="0" eb="3">
      <t>イチハラシ</t>
    </rPh>
    <rPh sb="3" eb="5">
      <t>シンパン</t>
    </rPh>
    <rPh sb="5" eb="8">
      <t>シドウシャ</t>
    </rPh>
    <rPh sb="8" eb="11">
      <t>コウシュウカイ</t>
    </rPh>
    <phoneticPr fontId="1"/>
  </si>
  <si>
    <t>未定</t>
    <rPh sb="0" eb="2">
      <t>ミテイ</t>
    </rPh>
    <phoneticPr fontId="1"/>
  </si>
  <si>
    <t>12:00～</t>
    <phoneticPr fontId="1"/>
  </si>
  <si>
    <t>更級旗剣道大会</t>
    <rPh sb="0" eb="2">
      <t>サラシナ</t>
    </rPh>
    <rPh sb="2" eb="3">
      <t>キ</t>
    </rPh>
    <rPh sb="3" eb="5">
      <t>ケンドウ</t>
    </rPh>
    <rPh sb="5" eb="7">
      <t>タイカイ</t>
    </rPh>
    <phoneticPr fontId="1"/>
  </si>
  <si>
    <t>月</t>
    <rPh sb="0" eb="1">
      <t>ゲツ</t>
    </rPh>
    <phoneticPr fontId="1"/>
  </si>
  <si>
    <t>勝浦市</t>
    <rPh sb="0" eb="3">
      <t>カツウラシ</t>
    </rPh>
    <phoneticPr fontId="1"/>
  </si>
  <si>
    <t>成田市</t>
    <rPh sb="0" eb="3">
      <t>ナリタシ</t>
    </rPh>
    <phoneticPr fontId="1"/>
  </si>
  <si>
    <t>金</t>
    <rPh sb="0" eb="1">
      <t>キン</t>
    </rPh>
    <phoneticPr fontId="1"/>
  </si>
  <si>
    <t>木</t>
    <rPh sb="0" eb="1">
      <t>モク</t>
    </rPh>
    <phoneticPr fontId="1"/>
  </si>
  <si>
    <t>千葉市民大会</t>
    <rPh sb="0" eb="2">
      <t>チバ</t>
    </rPh>
    <rPh sb="2" eb="4">
      <t>シミン</t>
    </rPh>
    <rPh sb="4" eb="6">
      <t>タイカイ</t>
    </rPh>
    <phoneticPr fontId="1"/>
  </si>
  <si>
    <t>土～
月</t>
    <rPh sb="0" eb="1">
      <t>ド</t>
    </rPh>
    <rPh sb="3" eb="4">
      <t>ゲツ</t>
    </rPh>
    <phoneticPr fontId="1"/>
  </si>
  <si>
    <r>
      <rPr>
        <sz val="10"/>
        <color theme="1"/>
        <rFont val="AR P教科書体M"/>
        <family val="3"/>
        <charset val="128"/>
      </rPr>
      <t>前日
準備</t>
    </r>
    <r>
      <rPr>
        <sz val="11"/>
        <color theme="1"/>
        <rFont val="AR P教科書体M"/>
        <family val="3"/>
        <charset val="128"/>
      </rPr>
      <t xml:space="preserve">
</t>
    </r>
    <r>
      <rPr>
        <sz val="7"/>
        <color theme="1"/>
        <rFont val="AR P教科書体M"/>
        <family val="3"/>
        <charset val="128"/>
      </rPr>
      <t>18:00～</t>
    </r>
    <rPh sb="0" eb="2">
      <t>ゼンジツ</t>
    </rPh>
    <rPh sb="3" eb="5">
      <t>ジュンビ</t>
    </rPh>
    <phoneticPr fontId="1"/>
  </si>
  <si>
    <t>9：00～</t>
    <phoneticPr fontId="1"/>
  </si>
  <si>
    <t>時 間</t>
    <rPh sb="0" eb="1">
      <t>トキ</t>
    </rPh>
    <rPh sb="2" eb="3">
      <t>アイダ</t>
    </rPh>
    <phoneticPr fontId="1"/>
  </si>
  <si>
    <t>会 場</t>
    <rPh sb="0" eb="1">
      <t>カイ</t>
    </rPh>
    <rPh sb="2" eb="3">
      <t>バ</t>
    </rPh>
    <phoneticPr fontId="1"/>
  </si>
  <si>
    <t>対   象</t>
    <rPh sb="0" eb="1">
      <t>タイ</t>
    </rPh>
    <rPh sb="4" eb="5">
      <t>ゾウ</t>
    </rPh>
    <phoneticPr fontId="1"/>
  </si>
  <si>
    <t>主 催</t>
    <rPh sb="0" eb="1">
      <t>シュ</t>
    </rPh>
    <rPh sb="2" eb="3">
      <t>サイ</t>
    </rPh>
    <phoneticPr fontId="1"/>
  </si>
  <si>
    <t>行 事 名</t>
    <rPh sb="0" eb="1">
      <t>ギョウ</t>
    </rPh>
    <rPh sb="2" eb="3">
      <t>コト</t>
    </rPh>
    <rPh sb="4" eb="5">
      <t>メイ</t>
    </rPh>
    <phoneticPr fontId="1"/>
  </si>
  <si>
    <t>8：30～</t>
    <phoneticPr fontId="1"/>
  </si>
  <si>
    <t>8：00～</t>
    <phoneticPr fontId="1"/>
  </si>
  <si>
    <t>ゼットエー
武道場</t>
    <rPh sb="6" eb="7">
      <t>ブ</t>
    </rPh>
    <rPh sb="7" eb="9">
      <t>ドウジョウ</t>
    </rPh>
    <phoneticPr fontId="1"/>
  </si>
  <si>
    <t>ｾﾞｯﾄｴｰ武道場会議室</t>
    <rPh sb="6" eb="9">
      <t>ブドウジョウ</t>
    </rPh>
    <rPh sb="9" eb="12">
      <t>カイギシツ</t>
    </rPh>
    <phoneticPr fontId="1"/>
  </si>
  <si>
    <t>市原市
体育協会</t>
    <rPh sb="0" eb="3">
      <t>イチハラシ</t>
    </rPh>
    <rPh sb="4" eb="6">
      <t>タイイク</t>
    </rPh>
    <rPh sb="6" eb="8">
      <t>キョウカイ</t>
    </rPh>
    <phoneticPr fontId="1"/>
  </si>
  <si>
    <t>市原市
剣道連盟</t>
    <rPh sb="0" eb="3">
      <t>イチハラシ</t>
    </rPh>
    <rPh sb="4" eb="6">
      <t>ケンドウ</t>
    </rPh>
    <rPh sb="6" eb="8">
      <t>レンメイ</t>
    </rPh>
    <phoneticPr fontId="1"/>
  </si>
  <si>
    <t>大会実行
委員会</t>
    <rPh sb="0" eb="2">
      <t>タイカイ</t>
    </rPh>
    <rPh sb="2" eb="4">
      <t>ジッコウ</t>
    </rPh>
    <rPh sb="5" eb="8">
      <t>イインカイ</t>
    </rPh>
    <phoneticPr fontId="1"/>
  </si>
  <si>
    <t>市原市
小中体連</t>
    <rPh sb="0" eb="3">
      <t>イチハラシ</t>
    </rPh>
    <rPh sb="4" eb="6">
      <t>ショウチュウ</t>
    </rPh>
    <rPh sb="6" eb="7">
      <t>タイ</t>
    </rPh>
    <rPh sb="7" eb="8">
      <t>レン</t>
    </rPh>
    <phoneticPr fontId="1"/>
  </si>
  <si>
    <t>千葉県
剣道連盟</t>
    <rPh sb="0" eb="3">
      <t>チバケン</t>
    </rPh>
    <rPh sb="4" eb="6">
      <t>ケンドウ</t>
    </rPh>
    <rPh sb="6" eb="8">
      <t>レンメイ</t>
    </rPh>
    <phoneticPr fontId="1"/>
  </si>
  <si>
    <t>千葉県
体育協会</t>
    <rPh sb="0" eb="3">
      <t>チバケン</t>
    </rPh>
    <rPh sb="4" eb="6">
      <t>タイイク</t>
    </rPh>
    <rPh sb="6" eb="8">
      <t>キョウカイ</t>
    </rPh>
    <phoneticPr fontId="1"/>
  </si>
  <si>
    <t>市原･千葉
剣道連盟</t>
    <rPh sb="0" eb="2">
      <t>イチハラ</t>
    </rPh>
    <rPh sb="3" eb="5">
      <t>チバ</t>
    </rPh>
    <rPh sb="6" eb="8">
      <t>ケンドウ</t>
    </rPh>
    <rPh sb="8" eb="10">
      <t>レンメイ</t>
    </rPh>
    <phoneticPr fontId="1"/>
  </si>
  <si>
    <t>会　　員</t>
    <rPh sb="0" eb="1">
      <t>カイ</t>
    </rPh>
    <rPh sb="3" eb="4">
      <t>イン</t>
    </rPh>
    <phoneticPr fontId="1"/>
  </si>
  <si>
    <t>理　　事</t>
    <rPh sb="0" eb="1">
      <t>リ</t>
    </rPh>
    <rPh sb="3" eb="4">
      <t>コト</t>
    </rPh>
    <phoneticPr fontId="1"/>
  </si>
  <si>
    <t>役員・選手
・受賞者他</t>
    <rPh sb="0" eb="2">
      <t>ヤクイン</t>
    </rPh>
    <rPh sb="3" eb="5">
      <t>センシュ</t>
    </rPh>
    <rPh sb="7" eb="10">
      <t>ジュショウシャ</t>
    </rPh>
    <rPh sb="10" eb="11">
      <t>ホカ</t>
    </rPh>
    <phoneticPr fontId="1"/>
  </si>
  <si>
    <t>市原市市民大会
個人の部</t>
    <rPh sb="0" eb="3">
      <t>イチハラシ</t>
    </rPh>
    <rPh sb="3" eb="5">
      <t>シミン</t>
    </rPh>
    <rPh sb="5" eb="7">
      <t>タイカイ</t>
    </rPh>
    <rPh sb="8" eb="10">
      <t>コジン</t>
    </rPh>
    <rPh sb="11" eb="12">
      <t>ブ</t>
    </rPh>
    <phoneticPr fontId="1"/>
  </si>
  <si>
    <t>市原市市民大会
団体の部</t>
    <rPh sb="0" eb="3">
      <t>イチハラシ</t>
    </rPh>
    <rPh sb="3" eb="5">
      <t>シミン</t>
    </rPh>
    <rPh sb="5" eb="7">
      <t>タイカイ</t>
    </rPh>
    <rPh sb="8" eb="10">
      <t>ダンタイ</t>
    </rPh>
    <rPh sb="11" eb="12">
      <t>ブ</t>
    </rPh>
    <phoneticPr fontId="1"/>
  </si>
  <si>
    <t>中学校総合
体育大会</t>
    <rPh sb="0" eb="3">
      <t>チュウガッコウ</t>
    </rPh>
    <rPh sb="3" eb="5">
      <t>ソウゴウ</t>
    </rPh>
    <rPh sb="6" eb="8">
      <t>タイイク</t>
    </rPh>
    <rPh sb="8" eb="10">
      <t>タイカイ</t>
    </rPh>
    <phoneticPr fontId="1"/>
  </si>
  <si>
    <t>中学校新人
体育大会</t>
    <rPh sb="0" eb="3">
      <t>チュウガッコウ</t>
    </rPh>
    <rPh sb="3" eb="5">
      <t>シンジン</t>
    </rPh>
    <rPh sb="6" eb="8">
      <t>タイイク</t>
    </rPh>
    <rPh sb="8" eb="10">
      <t>タイカイ</t>
    </rPh>
    <phoneticPr fontId="1"/>
  </si>
  <si>
    <t>地区連盟対抗
剣道大会</t>
    <rPh sb="0" eb="2">
      <t>チク</t>
    </rPh>
    <rPh sb="2" eb="4">
      <t>レンメイ</t>
    </rPh>
    <rPh sb="4" eb="6">
      <t>タイコウ</t>
    </rPh>
    <rPh sb="7" eb="9">
      <t>ケンドウ</t>
    </rPh>
    <rPh sb="9" eb="11">
      <t>タイカイ</t>
    </rPh>
    <phoneticPr fontId="1"/>
  </si>
  <si>
    <t>市原市剣道連盟
忘　年　会</t>
    <rPh sb="0" eb="3">
      <t>イチハラシ</t>
    </rPh>
    <rPh sb="3" eb="5">
      <t>ケンドウ</t>
    </rPh>
    <rPh sb="5" eb="7">
      <t>レンメイ</t>
    </rPh>
    <rPh sb="8" eb="9">
      <t>ワスレル</t>
    </rPh>
    <rPh sb="10" eb="11">
      <t>トシ</t>
    </rPh>
    <rPh sb="12" eb="13">
      <t>カイ</t>
    </rPh>
    <phoneticPr fontId="1"/>
  </si>
  <si>
    <t>市原市剣道連盟
６年生を送る会</t>
    <rPh sb="0" eb="3">
      <t>イチハラシ</t>
    </rPh>
    <rPh sb="3" eb="5">
      <t>ケンドウ</t>
    </rPh>
    <rPh sb="5" eb="7">
      <t>レンメイ</t>
    </rPh>
    <rPh sb="9" eb="11">
      <t>ネンセイ</t>
    </rPh>
    <rPh sb="12" eb="13">
      <t>オク</t>
    </rPh>
    <rPh sb="14" eb="15">
      <t>カイ</t>
    </rPh>
    <phoneticPr fontId="1"/>
  </si>
  <si>
    <t>千葉公園前体育館</t>
    <rPh sb="0" eb="2">
      <t>チバ</t>
    </rPh>
    <rPh sb="2" eb="5">
      <t>コウエンマエ</t>
    </rPh>
    <rPh sb="5" eb="8">
      <t>タイイクカン</t>
    </rPh>
    <phoneticPr fontId="1"/>
  </si>
  <si>
    <t>４　参加資格　市原市剣道連盟会員及び賛助会員</t>
  </si>
  <si>
    <t>５　申込期間及び申込先</t>
  </si>
  <si>
    <t>６　試合内容</t>
  </si>
  <si>
    <t>　・チームの勝敗・本数が同じ場合は、代表戦を行ないます。</t>
  </si>
  <si>
    <t>　・メンバー表は、各団体で用意して下さい。（模造紙１／４の大きさ）</t>
  </si>
  <si>
    <r>
      <t>　　　</t>
    </r>
    <r>
      <rPr>
        <b/>
        <sz val="10.5"/>
        <color rgb="FF000000"/>
        <rFont val="ＭＳ 明朝"/>
        <family val="1"/>
        <charset val="128"/>
      </rPr>
      <t>平成２７年４月５日（日）～平成２７年</t>
    </r>
    <r>
      <rPr>
        <b/>
        <sz val="10.5"/>
        <color rgb="FF000000"/>
        <rFont val="Times New Roman"/>
        <family val="1"/>
      </rPr>
      <t>4</t>
    </r>
    <r>
      <rPr>
        <b/>
        <sz val="10.5"/>
        <color rgb="FF000000"/>
        <rFont val="ＭＳ 明朝"/>
        <family val="1"/>
        <charset val="128"/>
      </rPr>
      <t>月１２日（日）</t>
    </r>
    <r>
      <rPr>
        <b/>
        <u/>
        <sz val="11"/>
        <color rgb="FF000000"/>
        <rFont val="ＭＳ 明朝"/>
        <family val="1"/>
        <charset val="128"/>
      </rPr>
      <t>　期日を厳守してください。</t>
    </r>
  </si>
  <si>
    <r>
      <t>　・参加団体から</t>
    </r>
    <r>
      <rPr>
        <b/>
        <u val="double"/>
        <sz val="11"/>
        <color rgb="FF000000"/>
        <rFont val="ＭＳ 明朝"/>
        <family val="1"/>
        <charset val="128"/>
      </rPr>
      <t>最低一人の審判</t>
    </r>
    <r>
      <rPr>
        <sz val="11"/>
        <color rgb="FF000000"/>
        <rFont val="ＭＳ 明朝"/>
        <family val="1"/>
        <charset val="128"/>
      </rPr>
      <t>をお願いします。一般の方から可能な限り審判をお願いします。</t>
    </r>
  </si>
  <si>
    <t xml:space="preserve">                 </t>
  </si>
  <si>
    <t xml:space="preserve">                   受付　９：００～  開始　９：３０～</t>
  </si>
  <si>
    <t xml:space="preserve">   ア、「木刀による剣道基本稽古法」の審査があります。</t>
  </si>
  <si>
    <t xml:space="preserve">   　口座番号　００１９０－６－７０８０７３</t>
  </si>
  <si>
    <t xml:space="preserve">   　名　　称  市原市剣道連盟</t>
  </si>
  <si>
    <t xml:space="preserve">                                                                               </t>
  </si>
  <si>
    <t xml:space="preserve">                             </t>
  </si>
  <si>
    <t xml:space="preserve">補助役員氏名　　参加チーム数（　　）×１名＝（　　　）名                       </t>
  </si>
  <si>
    <t xml:space="preserve">駐車場係 （今年度担当団体のみ）                                                </t>
  </si>
  <si>
    <t xml:space="preserve">個人選手参加氏名                                                               </t>
  </si>
  <si>
    <t xml:space="preserve">                       ※５月（第１回）９月（第２回）に１級合格した者は受審可</t>
  </si>
  <si>
    <t xml:space="preserve">                二段　初段に合格し、１年以上経過した者</t>
  </si>
  <si>
    <t xml:space="preserve">                三段　二段に合格し、２年以上経過した者</t>
  </si>
  <si>
    <t>平成</t>
    <rPh sb="0" eb="2">
      <t>ヘイセイ</t>
    </rPh>
    <phoneticPr fontId="1"/>
  </si>
  <si>
    <t>年</t>
    <rPh sb="0" eb="1">
      <t>ネン</t>
    </rPh>
    <phoneticPr fontId="1"/>
  </si>
  <si>
    <t>（</t>
    <phoneticPr fontId="1"/>
  </si>
  <si>
    <t>）</t>
    <phoneticPr fontId="1"/>
  </si>
  <si>
    <t>種目番号</t>
    <rPh sb="0" eb="2">
      <t>シュモク</t>
    </rPh>
    <rPh sb="2" eb="4">
      <t>バンゴウ</t>
    </rPh>
    <phoneticPr fontId="1"/>
  </si>
  <si>
    <t>小学校</t>
    <rPh sb="0" eb="3">
      <t>ショウガッコウ</t>
    </rPh>
    <phoneticPr fontId="1"/>
  </si>
  <si>
    <t>中学校</t>
    <rPh sb="0" eb="3">
      <t>チュウガッコウ</t>
    </rPh>
    <phoneticPr fontId="1"/>
  </si>
  <si>
    <t>高等学校</t>
    <rPh sb="0" eb="2">
      <t>コウトウ</t>
    </rPh>
    <rPh sb="2" eb="4">
      <t>ガッコウ</t>
    </rPh>
    <phoneticPr fontId="1"/>
  </si>
  <si>
    <t>一　　般</t>
    <rPh sb="0" eb="1">
      <t>イチ</t>
    </rPh>
    <rPh sb="3" eb="4">
      <t>ハン</t>
    </rPh>
    <phoneticPr fontId="1"/>
  </si>
  <si>
    <t>男子</t>
    <rPh sb="0" eb="2">
      <t>ダンシ</t>
    </rPh>
    <phoneticPr fontId="1"/>
  </si>
  <si>
    <t>女子</t>
    <rPh sb="0" eb="2">
      <t>ジョシ</t>
    </rPh>
    <phoneticPr fontId="1"/>
  </si>
  <si>
    <t>３人制</t>
    <rPh sb="1" eb="3">
      <t>ニンセイ</t>
    </rPh>
    <phoneticPr fontId="1"/>
  </si>
  <si>
    <t>５人制</t>
    <rPh sb="1" eb="3">
      <t>ニンセイ</t>
    </rPh>
    <phoneticPr fontId="1"/>
  </si>
  <si>
    <t>ﾁｰﾑ人数</t>
    <rPh sb="3" eb="5">
      <t>ニンズウ</t>
    </rPh>
    <phoneticPr fontId="1"/>
  </si>
  <si>
    <t>チーム制限</t>
    <rPh sb="3" eb="5">
      <t>セイゲン</t>
    </rPh>
    <phoneticPr fontId="1"/>
  </si>
  <si>
    <t>制限なし</t>
    <rPh sb="0" eb="2">
      <t>セイゲン</t>
    </rPh>
    <phoneticPr fontId="1"/>
  </si>
  <si>
    <t>４チーム</t>
    <phoneticPr fontId="1"/>
  </si>
  <si>
    <t>種　目　名</t>
    <rPh sb="0" eb="1">
      <t>タネ</t>
    </rPh>
    <rPh sb="2" eb="3">
      <t>メ</t>
    </rPh>
    <rPh sb="4" eb="5">
      <t>メイ</t>
    </rPh>
    <phoneticPr fontId="1"/>
  </si>
  <si>
    <t>申込開始</t>
    <rPh sb="0" eb="2">
      <t>モウシコ</t>
    </rPh>
    <rPh sb="2" eb="4">
      <t>カイシ</t>
    </rPh>
    <phoneticPr fontId="1"/>
  </si>
  <si>
    <t>締　　切</t>
    <rPh sb="0" eb="1">
      <t>シメ</t>
    </rPh>
    <rPh sb="3" eb="4">
      <t>キリ</t>
    </rPh>
    <phoneticPr fontId="1"/>
  </si>
  <si>
    <t>※締切を厳守してください</t>
    <rPh sb="1" eb="3">
      <t>シメキリ</t>
    </rPh>
    <rPh sb="4" eb="6">
      <t>ゲンシュ</t>
    </rPh>
    <phoneticPr fontId="1"/>
  </si>
  <si>
    <t>　・詳細は当日の監督審判会議によります。</t>
    <phoneticPr fontId="1"/>
  </si>
  <si>
    <t>その他</t>
    <rPh sb="2" eb="3">
      <t>タ</t>
    </rPh>
    <phoneticPr fontId="1"/>
  </si>
  <si>
    <t>団体名</t>
    <rPh sb="0" eb="2">
      <t>ダンタイ</t>
    </rPh>
    <rPh sb="2" eb="3">
      <t>メイ</t>
    </rPh>
    <phoneticPr fontId="1"/>
  </si>
  <si>
    <t>先</t>
    <rPh sb="0" eb="1">
      <t>セン</t>
    </rPh>
    <phoneticPr fontId="1"/>
  </si>
  <si>
    <t>中</t>
    <rPh sb="0" eb="1">
      <t>チュウ</t>
    </rPh>
    <phoneticPr fontId="1"/>
  </si>
  <si>
    <t>大</t>
    <rPh sb="0" eb="1">
      <t>ダイ</t>
    </rPh>
    <phoneticPr fontId="1"/>
  </si>
  <si>
    <t>次</t>
    <rPh sb="0" eb="1">
      <t>ツギ</t>
    </rPh>
    <phoneticPr fontId="1"/>
  </si>
  <si>
    <t>副</t>
    <rPh sb="0" eb="1">
      <t>フク</t>
    </rPh>
    <phoneticPr fontId="1"/>
  </si>
  <si>
    <t>千葉市
剣道連盟</t>
    <rPh sb="0" eb="2">
      <t>チバ</t>
    </rPh>
    <rPh sb="2" eb="3">
      <t>シ</t>
    </rPh>
    <rPh sb="4" eb="6">
      <t>ケンドウ</t>
    </rPh>
    <rPh sb="6" eb="8">
      <t>レンメイ</t>
    </rPh>
    <phoneticPr fontId="1"/>
  </si>
  <si>
    <t>ポート
アリーナ</t>
    <phoneticPr fontId="1"/>
  </si>
  <si>
    <t>・</t>
    <phoneticPr fontId="1"/>
  </si>
  <si>
    <t>審判員</t>
    <phoneticPr fontId="1"/>
  </si>
  <si>
    <t>代表者</t>
    <rPh sb="0" eb="3">
      <t>ダイヒョウシャ</t>
    </rPh>
    <phoneticPr fontId="1"/>
  </si>
  <si>
    <t>団体名</t>
    <phoneticPr fontId="1"/>
  </si>
  <si>
    <t>連絡先</t>
    <phoneticPr fontId="1"/>
  </si>
  <si>
    <t>参加種目</t>
    <rPh sb="0" eb="2">
      <t>サンカ</t>
    </rPh>
    <rPh sb="2" eb="4">
      <t>シュモク</t>
    </rPh>
    <phoneticPr fontId="1"/>
  </si>
  <si>
    <t>ﾁｰﾑ数</t>
    <rPh sb="3" eb="4">
      <t>スウ</t>
    </rPh>
    <phoneticPr fontId="1"/>
  </si>
  <si>
    <t>大会内容</t>
    <phoneticPr fontId="1"/>
  </si>
  <si>
    <t>全種目団体戦</t>
    <phoneticPr fontId="1"/>
  </si>
  <si>
    <t>期　　日</t>
    <rPh sb="0" eb="1">
      <t>キ</t>
    </rPh>
    <rPh sb="3" eb="4">
      <t>ヒ</t>
    </rPh>
    <phoneticPr fontId="1"/>
  </si>
  <si>
    <t>場　　所</t>
    <phoneticPr fontId="1"/>
  </si>
  <si>
    <t>年度</t>
    <rPh sb="0" eb="2">
      <t>ネンド</t>
    </rPh>
    <phoneticPr fontId="1"/>
  </si>
  <si>
    <t>年度：</t>
    <rPh sb="0" eb="2">
      <t>ネンド</t>
    </rPh>
    <phoneticPr fontId="1"/>
  </si>
  <si>
    <t>平成</t>
    <phoneticPr fontId="1"/>
  </si>
  <si>
    <t>№</t>
    <phoneticPr fontId="1"/>
  </si>
  <si>
    <t>ゼットエー武道場</t>
    <rPh sb="5" eb="6">
      <t>ブ</t>
    </rPh>
    <rPh sb="6" eb="8">
      <t>ドウジョウ</t>
    </rPh>
    <phoneticPr fontId="1"/>
  </si>
  <si>
    <t>ポートアリーナ</t>
    <phoneticPr fontId="1"/>
  </si>
  <si>
    <t>中学校総合体育大会</t>
    <rPh sb="0" eb="3">
      <t>チュウガッコウ</t>
    </rPh>
    <rPh sb="3" eb="5">
      <t>ソウゴウ</t>
    </rPh>
    <rPh sb="5" eb="7">
      <t>タイイク</t>
    </rPh>
    <rPh sb="7" eb="9">
      <t>タイカイ</t>
    </rPh>
    <phoneticPr fontId="1"/>
  </si>
  <si>
    <t>中学校新人体育大会</t>
    <rPh sb="0" eb="3">
      <t>チュウガッコウ</t>
    </rPh>
    <rPh sb="3" eb="5">
      <t>シンジン</t>
    </rPh>
    <rPh sb="5" eb="7">
      <t>タイイク</t>
    </rPh>
    <rPh sb="7" eb="9">
      <t>タイカイ</t>
    </rPh>
    <phoneticPr fontId="1"/>
  </si>
  <si>
    <t>市原市市民大会個人の部</t>
    <rPh sb="0" eb="3">
      <t>イチハラシ</t>
    </rPh>
    <rPh sb="3" eb="5">
      <t>シミン</t>
    </rPh>
    <rPh sb="5" eb="7">
      <t>タイカイ</t>
    </rPh>
    <rPh sb="7" eb="9">
      <t>コジン</t>
    </rPh>
    <rPh sb="10" eb="11">
      <t>ブ</t>
    </rPh>
    <phoneticPr fontId="1"/>
  </si>
  <si>
    <t>地区連盟対抗剣道大会</t>
    <rPh sb="0" eb="2">
      <t>チク</t>
    </rPh>
    <rPh sb="2" eb="4">
      <t>レンメイ</t>
    </rPh>
    <rPh sb="4" eb="6">
      <t>タイコウ</t>
    </rPh>
    <rPh sb="6" eb="8">
      <t>ケンドウ</t>
    </rPh>
    <rPh sb="8" eb="10">
      <t>タイカイ</t>
    </rPh>
    <phoneticPr fontId="1"/>
  </si>
  <si>
    <t>市原市剣道連盟忘年会</t>
    <rPh sb="0" eb="3">
      <t>イチハラシ</t>
    </rPh>
    <rPh sb="3" eb="5">
      <t>ケンドウ</t>
    </rPh>
    <rPh sb="5" eb="7">
      <t>レンメイ</t>
    </rPh>
    <rPh sb="7" eb="8">
      <t>ワスレル</t>
    </rPh>
    <rPh sb="8" eb="9">
      <t>トシ</t>
    </rPh>
    <rPh sb="9" eb="10">
      <t>カイ</t>
    </rPh>
    <phoneticPr fontId="1"/>
  </si>
  <si>
    <t>市原市剣道連盟６年生を送る会</t>
    <rPh sb="0" eb="3">
      <t>イチハラシ</t>
    </rPh>
    <rPh sb="3" eb="5">
      <t>ケンドウ</t>
    </rPh>
    <rPh sb="5" eb="7">
      <t>レンメイ</t>
    </rPh>
    <rPh sb="8" eb="10">
      <t>ネンセイ</t>
    </rPh>
    <rPh sb="11" eb="12">
      <t>オク</t>
    </rPh>
    <rPh sb="13" eb="14">
      <t>カイ</t>
    </rPh>
    <phoneticPr fontId="1"/>
  </si>
  <si>
    <t>住　所</t>
    <rPh sb="0" eb="1">
      <t>ジュウ</t>
    </rPh>
    <rPh sb="2" eb="3">
      <t>ショ</t>
    </rPh>
    <phoneticPr fontId="1"/>
  </si>
  <si>
    <t>市原市能満１４７４－１</t>
    <phoneticPr fontId="1"/>
  </si>
  <si>
    <t>実施日</t>
    <rPh sb="0" eb="3">
      <t>ジッシビ</t>
    </rPh>
    <phoneticPr fontId="1"/>
  </si>
  <si>
    <t>申込締切</t>
    <rPh sb="0" eb="2">
      <t>モウシコ</t>
    </rPh>
    <rPh sb="2" eb="4">
      <t>シメキリ</t>
    </rPh>
    <phoneticPr fontId="1"/>
  </si>
  <si>
    <t>水</t>
    <rPh sb="0" eb="1">
      <t>スイ</t>
    </rPh>
    <phoneticPr fontId="1"/>
  </si>
  <si>
    <t>市民大会（団体戦）参加申込用紙</t>
    <rPh sb="5" eb="8">
      <t>ダンタイセン</t>
    </rPh>
    <phoneticPr fontId="1"/>
  </si>
  <si>
    <t>Ⅰ　一般の部</t>
    <phoneticPr fontId="1"/>
  </si>
  <si>
    <t>・市原市剣道連盟の会員、賛助会員であれば誰でも参加できます。</t>
    <phoneticPr fontId="1"/>
  </si>
  <si>
    <t xml:space="preserve"> ４）その他</t>
    <phoneticPr fontId="1"/>
  </si>
  <si>
    <t>・市原市剣道連盟の先生方による稽古を中心としています。</t>
    <phoneticPr fontId="1"/>
  </si>
  <si>
    <t xml:space="preserve"> ３）参加資格</t>
    <phoneticPr fontId="1"/>
  </si>
  <si>
    <t>中学生以上の市原市剣道連盟会員及び賛助会員</t>
    <phoneticPr fontId="1"/>
  </si>
  <si>
    <t xml:space="preserve"> ２）場　所</t>
    <phoneticPr fontId="1"/>
  </si>
  <si>
    <t>ゼットエー武道場</t>
    <phoneticPr fontId="1"/>
  </si>
  <si>
    <t xml:space="preserve"> １）期　日</t>
    <phoneticPr fontId="1"/>
  </si>
  <si>
    <t>毎週木曜日　　１９：００～２０：３０</t>
    <phoneticPr fontId="1"/>
  </si>
  <si>
    <t>※賛助会員の規程は、市原市剣道連盟会則による。</t>
    <phoneticPr fontId="1"/>
  </si>
  <si>
    <t>Ⅱ　小学生の部</t>
    <rPh sb="2" eb="5">
      <t>ショウガクセイ</t>
    </rPh>
    <phoneticPr fontId="1"/>
  </si>
  <si>
    <t>毎週木曜日　　１８：００～１９：００</t>
    <phoneticPr fontId="1"/>
  </si>
  <si>
    <t>小学生の市原市剣道連盟会員及び賛助会員</t>
    <rPh sb="0" eb="1">
      <t>ショウ</t>
    </rPh>
    <phoneticPr fontId="1"/>
  </si>
  <si>
    <t>市原市剣道連盟では、１年を通して下記のとおりゼットエー武道場にて稽古会を開催しております。どうぞお気軽に参加してください。</t>
    <rPh sb="16" eb="18">
      <t>カキ</t>
    </rPh>
    <phoneticPr fontId="1"/>
  </si>
  <si>
    <t>年度</t>
    <phoneticPr fontId="1"/>
  </si>
  <si>
    <t>市原市剣道連盟行事参加申込書</t>
    <rPh sb="9" eb="11">
      <t>サンカ</t>
    </rPh>
    <rPh sb="11" eb="14">
      <t>モウシコミショ</t>
    </rPh>
    <phoneticPr fontId="1"/>
  </si>
  <si>
    <t>市原市剣道連盟会員登録書</t>
    <phoneticPr fontId="1"/>
  </si>
  <si>
    <t>Ⅰ</t>
    <phoneticPr fontId="1"/>
  </si>
  <si>
    <t>Ⅱ</t>
    <phoneticPr fontId="1"/>
  </si>
  <si>
    <t>Ⅲ</t>
    <phoneticPr fontId="1"/>
  </si>
  <si>
    <t>Ⅳ</t>
    <phoneticPr fontId="1"/>
  </si>
  <si>
    <t>Ⅴ</t>
    <phoneticPr fontId="1"/>
  </si>
  <si>
    <t>Ⅵ</t>
    <phoneticPr fontId="1"/>
  </si>
  <si>
    <t>市原市剣道連盟審判講習会申込書（P6）</t>
    <phoneticPr fontId="1"/>
  </si>
  <si>
    <t>年度　級審査会要項・申込用紙（P4～5）</t>
    <phoneticPr fontId="1"/>
  </si>
  <si>
    <t>回市民大会（団体の部）申込書（P3）</t>
    <phoneticPr fontId="1"/>
  </si>
  <si>
    <t>第</t>
    <phoneticPr fontId="1"/>
  </si>
  <si>
    <t>回ちびっ子武道大会要項・申込書（P7～P8）</t>
    <phoneticPr fontId="1"/>
  </si>
  <si>
    <t>回市民大会（個人の部）申込書（P9）</t>
    <phoneticPr fontId="1"/>
  </si>
  <si>
    <t>←一番最初に入れること！！</t>
    <rPh sb="1" eb="3">
      <t>イチバン</t>
    </rPh>
    <rPh sb="3" eb="5">
      <t>サイショ</t>
    </rPh>
    <rPh sb="6" eb="7">
      <t>イ</t>
    </rPh>
    <phoneticPr fontId="1"/>
  </si>
  <si>
    <t>市原市剣道連盟事務局</t>
    <phoneticPr fontId="1"/>
  </si>
  <si>
    <t>１．市原市剣道連盟行事予定（P1）</t>
    <phoneticPr fontId="1"/>
  </si>
  <si>
    <t>３．参加申込書</t>
    <phoneticPr fontId="1"/>
  </si>
  <si>
    <t>Ⅰ．</t>
    <phoneticPr fontId="1"/>
  </si>
  <si>
    <t>回市原市民体育大会（団体の部）申込書</t>
    <phoneticPr fontId="1"/>
  </si>
  <si>
    <t>Ⅱ．</t>
    <phoneticPr fontId="1"/>
  </si>
  <si>
    <t>年度級審査会</t>
    <rPh sb="0" eb="2">
      <t>ネンド</t>
    </rPh>
    <rPh sb="2" eb="3">
      <t>キュウ</t>
    </rPh>
    <rPh sb="3" eb="5">
      <t>シンサ</t>
    </rPh>
    <rPh sb="5" eb="6">
      <t>カイ</t>
    </rPh>
    <phoneticPr fontId="1"/>
  </si>
  <si>
    <t>第１回（春）</t>
    <phoneticPr fontId="1"/>
  </si>
  <si>
    <t>第２回（秋）</t>
    <phoneticPr fontId="1"/>
  </si>
  <si>
    <t>第３回（冬）</t>
    <phoneticPr fontId="1"/>
  </si>
  <si>
    <t>期　日</t>
    <phoneticPr fontId="1"/>
  </si>
  <si>
    <t>場　所</t>
    <phoneticPr fontId="1"/>
  </si>
  <si>
    <t>第１回：</t>
    <rPh sb="0" eb="1">
      <t>ダイ</t>
    </rPh>
    <rPh sb="2" eb="3">
      <t>カイ</t>
    </rPh>
    <phoneticPr fontId="1"/>
  </si>
  <si>
    <t>第２回：</t>
    <rPh sb="0" eb="1">
      <t>ダイ</t>
    </rPh>
    <rPh sb="2" eb="3">
      <t>カイ</t>
    </rPh>
    <phoneticPr fontId="1"/>
  </si>
  <si>
    <t>第３回：</t>
    <rPh sb="0" eb="1">
      <t>ダイ</t>
    </rPh>
    <rPh sb="2" eb="3">
      <t>カイ</t>
    </rPh>
    <phoneticPr fontId="1"/>
  </si>
  <si>
    <t>～</t>
    <phoneticPr fontId="1"/>
  </si>
  <si>
    <t xml:space="preserve">   ※審査料は、郵便振替でお願いいたします。（通信欄に振込内容を記入してください）</t>
    <rPh sb="24" eb="26">
      <t>ツウシン</t>
    </rPh>
    <phoneticPr fontId="1"/>
  </si>
  <si>
    <t xml:space="preserve">   申込先 ： 市原市剣道連盟事務局　佐瀬　勝</t>
    <phoneticPr fontId="1"/>
  </si>
  <si>
    <t>E-mail：</t>
    <phoneticPr fontId="1"/>
  </si>
  <si>
    <t>i.kendof@gmail.com</t>
    <phoneticPr fontId="1"/>
  </si>
  <si>
    <t>１級　３，０００円　　２・３級　１，０００円　　４～６級　８００円</t>
    <phoneticPr fontId="1"/>
  </si>
  <si>
    <t>１級　１，６００円　　　２～６級　１，１００円</t>
    <phoneticPr fontId="1"/>
  </si>
  <si>
    <t>受審級の資格</t>
    <phoneticPr fontId="1"/>
  </si>
  <si>
    <t>、</t>
    <phoneticPr fontId="1"/>
  </si>
  <si>
    <t>３級：基本１から４まで</t>
    <phoneticPr fontId="1"/>
  </si>
  <si>
    <t>２級：基本１から６まで</t>
    <phoneticPr fontId="1"/>
  </si>
  <si>
    <t>１級：基本１から９まで</t>
    <phoneticPr fontId="1"/>
  </si>
  <si>
    <t>審査料及び登録料</t>
    <phoneticPr fontId="1"/>
  </si>
  <si>
    <t>申し込み期間</t>
    <phoneticPr fontId="1"/>
  </si>
  <si>
    <t>受審級の目安</t>
    <phoneticPr fontId="1"/>
  </si>
  <si>
    <t>ア、小学生は、５級もしくは６級から受審すること。</t>
    <phoneticPr fontId="1"/>
  </si>
  <si>
    <t>イ、中学生は、３級から受審すること。</t>
    <phoneticPr fontId="1"/>
  </si>
  <si>
    <t>ウ、ア・イ以外は、受審する前の級を有する者とする。</t>
    <phoneticPr fontId="1"/>
  </si>
  <si>
    <t>エ、１級の受審は小学６年生以上とする。</t>
    <phoneticPr fontId="1"/>
  </si>
  <si>
    <t>ア、審査料</t>
    <phoneticPr fontId="1"/>
  </si>
  <si>
    <t>イ、登録料</t>
    <phoneticPr fontId="1"/>
  </si>
  <si>
    <t>申込方法</t>
    <rPh sb="0" eb="2">
      <t>モウシコミ</t>
    </rPh>
    <rPh sb="2" eb="4">
      <t>ホウホウ</t>
    </rPh>
    <phoneticPr fontId="1"/>
  </si>
  <si>
    <t>所定の申込用紙に記入し、期日までにE-mail又はFaxでお申し込み下さい。事務の迅速化のため、なるべくE-mailにて送信ください。口頭での申し込みは受け付けておりません。</t>
    <rPh sb="23" eb="24">
      <t>マタ</t>
    </rPh>
    <phoneticPr fontId="1"/>
  </si>
  <si>
    <t>TEL：</t>
    <phoneticPr fontId="1"/>
  </si>
  <si>
    <t>FAX：</t>
    <phoneticPr fontId="1"/>
  </si>
  <si>
    <t>級審査申込書</t>
    <rPh sb="0" eb="1">
      <t>キュウ</t>
    </rPh>
    <rPh sb="1" eb="3">
      <t>シンサ</t>
    </rPh>
    <rPh sb="3" eb="6">
      <t>モウシコミショ</t>
    </rPh>
    <phoneticPr fontId="1"/>
  </si>
  <si>
    <t>回</t>
    <rPh sb="0" eb="1">
      <t>カイ</t>
    </rPh>
    <phoneticPr fontId="1"/>
  </si>
  <si>
    <t>第</t>
    <rPh sb="0" eb="1">
      <t>ダイ</t>
    </rPh>
    <phoneticPr fontId="1"/>
  </si>
  <si>
    <t>申込責任者</t>
    <rPh sb="0" eb="2">
      <t>モウシコミ</t>
    </rPh>
    <rPh sb="2" eb="5">
      <t>セキニンシャ</t>
    </rPh>
    <phoneticPr fontId="1"/>
  </si>
  <si>
    <t>団　体　名</t>
    <rPh sb="0" eb="1">
      <t>ダン</t>
    </rPh>
    <rPh sb="2" eb="3">
      <t>カラダ</t>
    </rPh>
    <rPh sb="4" eb="5">
      <t>メイ</t>
    </rPh>
    <phoneticPr fontId="1"/>
  </si>
  <si>
    <t>級</t>
    <rPh sb="0" eb="1">
      <t>キュウ</t>
    </rPh>
    <phoneticPr fontId="1"/>
  </si>
  <si>
    <t>2～6</t>
    <phoneticPr fontId="1"/>
  </si>
  <si>
    <t>合計</t>
    <rPh sb="0" eb="2">
      <t>ゴウケイ</t>
    </rPh>
    <phoneticPr fontId="1"/>
  </si>
  <si>
    <t>人数</t>
    <rPh sb="0" eb="2">
      <t>ニンズウ</t>
    </rPh>
    <phoneticPr fontId="1"/>
  </si>
  <si>
    <t>審査料</t>
    <rPh sb="0" eb="2">
      <t>シンサ</t>
    </rPh>
    <rPh sb="2" eb="3">
      <t>リョウ</t>
    </rPh>
    <phoneticPr fontId="1"/>
  </si>
  <si>
    <t>円</t>
    <rPh sb="0" eb="1">
      <t>エン</t>
    </rPh>
    <phoneticPr fontId="1"/>
  </si>
  <si>
    <t>名</t>
    <rPh sb="0" eb="1">
      <t>メイ</t>
    </rPh>
    <phoneticPr fontId="1"/>
  </si>
  <si>
    <t>計</t>
    <rPh sb="0" eb="1">
      <t>ケイ</t>
    </rPh>
    <phoneticPr fontId="1"/>
  </si>
  <si>
    <t>E-mail</t>
    <phoneticPr fontId="1"/>
  </si>
  <si>
    <t>連絡先(携帯)</t>
    <rPh sb="0" eb="3">
      <t>レンラクサキ</t>
    </rPh>
    <rPh sb="4" eb="6">
      <t>ケイタイ</t>
    </rPh>
    <phoneticPr fontId="1"/>
  </si>
  <si>
    <t>受級</t>
    <rPh sb="0" eb="1">
      <t>ジュ</t>
    </rPh>
    <rPh sb="1" eb="2">
      <t>キュウ</t>
    </rPh>
    <phoneticPr fontId="1"/>
  </si>
  <si>
    <t>現級</t>
    <rPh sb="0" eb="1">
      <t>ゲン</t>
    </rPh>
    <rPh sb="1" eb="2">
      <t>キュウ</t>
    </rPh>
    <phoneticPr fontId="1"/>
  </si>
  <si>
    <t>名字</t>
    <rPh sb="0" eb="2">
      <t>ミョウジ</t>
    </rPh>
    <phoneticPr fontId="1"/>
  </si>
  <si>
    <t>名前</t>
    <rPh sb="0" eb="2">
      <t>ナマエ</t>
    </rPh>
    <phoneticPr fontId="1"/>
  </si>
  <si>
    <t>性別</t>
    <rPh sb="0" eb="2">
      <t>セイベツ</t>
    </rPh>
    <phoneticPr fontId="1"/>
  </si>
  <si>
    <t>年齢</t>
    <rPh sb="0" eb="2">
      <t>ネンレイ</t>
    </rPh>
    <phoneticPr fontId="1"/>
  </si>
  <si>
    <t>学年</t>
    <rPh sb="0" eb="2">
      <t>ガクネン</t>
    </rPh>
    <phoneticPr fontId="1"/>
  </si>
  <si>
    <t>生年月日</t>
    <rPh sb="0" eb="2">
      <t>セイネン</t>
    </rPh>
    <rPh sb="2" eb="4">
      <t>ガッピ</t>
    </rPh>
    <phoneticPr fontId="1"/>
  </si>
  <si>
    <t>-</t>
    <phoneticPr fontId="1"/>
  </si>
  <si>
    <t>℡</t>
    <phoneticPr fontId="1"/>
  </si>
  <si>
    <t>住所</t>
    <rPh sb="0" eb="2">
      <t>ジュウショ</t>
    </rPh>
    <phoneticPr fontId="1"/>
  </si>
  <si>
    <t>ﾌﾘｶﾞﾅ</t>
    <phoneticPr fontId="1"/>
  </si>
  <si>
    <t>〒</t>
    <phoneticPr fontId="1"/>
  </si>
  <si>
    <t>男</t>
    <rPh sb="0" eb="1">
      <t>オトコ</t>
    </rPh>
    <phoneticPr fontId="1"/>
  </si>
  <si>
    <t>H160105</t>
    <phoneticPr fontId="1"/>
  </si>
  <si>
    <t>市原</t>
    <rPh sb="0" eb="2">
      <t>イチハラ</t>
    </rPh>
    <phoneticPr fontId="1"/>
  </si>
  <si>
    <t>剣道</t>
    <rPh sb="0" eb="2">
      <t>ケンドウ</t>
    </rPh>
    <phoneticPr fontId="1"/>
  </si>
  <si>
    <t>ｲﾁﾊﾗ</t>
    <phoneticPr fontId="1"/>
  </si>
  <si>
    <t>ｹﾝﾄﾞｳ</t>
    <phoneticPr fontId="1"/>
  </si>
  <si>
    <t>市原市国分寺台中央1-1-1</t>
    <rPh sb="0" eb="3">
      <t>イチハラシ</t>
    </rPh>
    <rPh sb="3" eb="7">
      <t>コクブンジダイ</t>
    </rPh>
    <rPh sb="7" eb="9">
      <t>チュウオウ</t>
    </rPh>
    <phoneticPr fontId="1"/>
  </si>
  <si>
    <t>住　　所</t>
    <rPh sb="0" eb="1">
      <t>ジュウ</t>
    </rPh>
    <rPh sb="3" eb="4">
      <t>ショ</t>
    </rPh>
    <phoneticPr fontId="1"/>
  </si>
  <si>
    <t>※下記の例を参考に受審級毎に記入し、級毎に１行空けてください。ﾌﾘｶﾞﾅも必ず記入すること。℡で携帯番号を入力した場合、頭の0がカットされます。(090-1234-5678→9012345678)</t>
    <rPh sb="1" eb="3">
      <t>カキ</t>
    </rPh>
    <rPh sb="4" eb="5">
      <t>レイ</t>
    </rPh>
    <rPh sb="6" eb="8">
      <t>サンコウ</t>
    </rPh>
    <rPh sb="48" eb="50">
      <t>ケイタイ</t>
    </rPh>
    <rPh sb="50" eb="52">
      <t>バンゴウ</t>
    </rPh>
    <phoneticPr fontId="1"/>
  </si>
  <si>
    <t>Ⅲ．市原市剣道連盟審判・指導者講習会</t>
    <phoneticPr fontId="1"/>
  </si>
  <si>
    <t>・申し込まれた方で当日欠席の場合はお早めにご連絡下さい。</t>
    <phoneticPr fontId="1"/>
  </si>
  <si>
    <t>・お弁当を申し込まれる方は、申込書に丸をつけてください。</t>
    <phoneticPr fontId="1"/>
  </si>
  <si>
    <t>当日代金（600円）を徴収します。</t>
    <phoneticPr fontId="1"/>
  </si>
  <si>
    <t>講習内容　　・千葉県剣道連盟からの伝達講習によるもの</t>
    <phoneticPr fontId="1"/>
  </si>
  <si>
    <t>講習対象者</t>
    <rPh sb="0" eb="2">
      <t>コウシュウ</t>
    </rPh>
    <rPh sb="2" eb="5">
      <t>タイショウシャ</t>
    </rPh>
    <phoneticPr fontId="1"/>
  </si>
  <si>
    <t>・市内剣道連盟参加団体の道場・中学校の指導者各１名以上は必ず参加。</t>
    <phoneticPr fontId="1"/>
  </si>
  <si>
    <t>・市原市剣道連盟会員及び賛助会員</t>
    <phoneticPr fontId="1"/>
  </si>
  <si>
    <t>携 帯 品</t>
    <phoneticPr fontId="1"/>
  </si>
  <si>
    <t>日　  程</t>
    <phoneticPr fontId="1"/>
  </si>
  <si>
    <t>９：３０～</t>
    <phoneticPr fontId="1"/>
  </si>
  <si>
    <t>９：４０～</t>
    <phoneticPr fontId="1"/>
  </si>
  <si>
    <t>開会行事</t>
    <phoneticPr fontId="1"/>
  </si>
  <si>
    <t>所定の申込用紙に記入し、期日までにE-mail又はFaxでお申し込み下さい。事務の迅速化のため、なるべくE-mailにて送信ください。</t>
    <rPh sb="23" eb="24">
      <t>マタ</t>
    </rPh>
    <phoneticPr fontId="1"/>
  </si>
  <si>
    <t>市原市剣道連盟事務局　佐瀬　勝</t>
    <phoneticPr fontId="1"/>
  </si>
  <si>
    <t>申込期間</t>
    <phoneticPr fontId="1"/>
  </si>
  <si>
    <t>市原市剣道連盟審判指導者講習会参加申込書</t>
    <phoneticPr fontId="1"/>
  </si>
  <si>
    <t>参加者氏名</t>
    <rPh sb="0" eb="3">
      <t>サンカシャ</t>
    </rPh>
    <rPh sb="3" eb="5">
      <t>シメイ</t>
    </rPh>
    <phoneticPr fontId="1"/>
  </si>
  <si>
    <t>段位</t>
    <rPh sb="0" eb="2">
      <t>ダンイ</t>
    </rPh>
    <phoneticPr fontId="1"/>
  </si>
  <si>
    <t>称号</t>
    <rPh sb="0" eb="2">
      <t>ショウゴウ</t>
    </rPh>
    <phoneticPr fontId="1"/>
  </si>
  <si>
    <t>お弁当</t>
    <rPh sb="1" eb="3">
      <t>ベントウ</t>
    </rPh>
    <phoneticPr fontId="1"/>
  </si>
  <si>
    <t>備　　　考</t>
    <rPh sb="0" eb="1">
      <t>ソナエ</t>
    </rPh>
    <rPh sb="4" eb="5">
      <t>コウ</t>
    </rPh>
    <phoneticPr fontId="1"/>
  </si>
  <si>
    <t>そ の 他</t>
    <rPh sb="4" eb="5">
      <t>タ</t>
    </rPh>
    <phoneticPr fontId="1"/>
  </si>
  <si>
    <t>受    付</t>
    <rPh sb="0" eb="1">
      <t>ジュ</t>
    </rPh>
    <rPh sb="5" eb="6">
      <t>ツキ</t>
    </rPh>
    <phoneticPr fontId="1"/>
  </si>
  <si>
    <t>講　  習</t>
    <phoneticPr fontId="1"/>
  </si>
  <si>
    <t>Ⅳ．第２７回ちびっ子武道大会</t>
    <phoneticPr fontId="1"/>
  </si>
  <si>
    <t>８：４５　会　　場</t>
    <phoneticPr fontId="1"/>
  </si>
  <si>
    <t>回ちびっ子武道大会</t>
    <phoneticPr fontId="1"/>
  </si>
  <si>
    <t>８：３０　役員入場</t>
    <rPh sb="5" eb="7">
      <t>ヤクイン</t>
    </rPh>
    <rPh sb="7" eb="9">
      <t>ニュウジョウ</t>
    </rPh>
    <phoneticPr fontId="1"/>
  </si>
  <si>
    <t>参加資格</t>
    <phoneticPr fontId="1"/>
  </si>
  <si>
    <t>市原市剣道連盟会員の小学生</t>
    <phoneticPr fontId="1"/>
  </si>
  <si>
    <t>（１）団体戦　５人制、参加チーム数の制限はなし</t>
    <phoneticPr fontId="1"/>
  </si>
  <si>
    <t>（２）個人戦  参加人数の制限なし</t>
    <phoneticPr fontId="1"/>
  </si>
  <si>
    <t>①低学年の部（１～４年生）</t>
    <phoneticPr fontId="1"/>
  </si>
  <si>
    <t>②女子の部（５･６年生の女子）</t>
    <phoneticPr fontId="1"/>
  </si>
  <si>
    <t>③高学年の部（５･６年生）</t>
    <phoneticPr fontId="1"/>
  </si>
  <si>
    <t>審 判 員</t>
    <phoneticPr fontId="1"/>
  </si>
  <si>
    <t>参加チーム数１に対し２名以上の審判員をお願いします。</t>
    <phoneticPr fontId="1"/>
  </si>
  <si>
    <t>補助役員</t>
    <phoneticPr fontId="1"/>
  </si>
  <si>
    <t>各道場１チームに付き１名の補助役員の協力をお願いします。</t>
    <phoneticPr fontId="1"/>
  </si>
  <si>
    <t>駐車場係</t>
    <phoneticPr fontId="1"/>
  </si>
  <si>
    <t>所定の申込用紙に記入し、期日までにE-mail又はFaxでお申込み下さい。事務の迅速化のため、なるべくE-mailにて送信下さい。口頭での申し込みは受け付けておりません。</t>
    <phoneticPr fontId="1"/>
  </si>
  <si>
    <t>〒２９０－００６２　市原市八幡２０４１－９</t>
    <phoneticPr fontId="1"/>
  </si>
  <si>
    <t>・前年度優勝チーム及び個人の優勝者は、当日まで、優勝旗・優勝杯
  にペナントをつけて持参してください。</t>
    <phoneticPr fontId="1"/>
  </si>
  <si>
    <t>・メンバー表（模造紙１/４の大きさ）は、各団体で用意してください。（当日の受付で提出）</t>
    <phoneticPr fontId="1"/>
  </si>
  <si>
    <t>回ちびっ子武道大会参加申込書</t>
    <phoneticPr fontId="1"/>
  </si>
  <si>
    <t>団　体　名</t>
    <phoneticPr fontId="1"/>
  </si>
  <si>
    <t>団体責任者</t>
    <phoneticPr fontId="1"/>
  </si>
  <si>
    <t>連　絡　先</t>
    <phoneticPr fontId="1"/>
  </si>
  <si>
    <t>低学年</t>
    <rPh sb="0" eb="3">
      <t>テイガクネン</t>
    </rPh>
    <phoneticPr fontId="1"/>
  </si>
  <si>
    <t>高学年</t>
    <rPh sb="0" eb="3">
      <t>コウガクネン</t>
    </rPh>
    <phoneticPr fontId="1"/>
  </si>
  <si>
    <t>女　子</t>
    <rPh sb="0" eb="1">
      <t>オンナ</t>
    </rPh>
    <rPh sb="2" eb="3">
      <t>コ</t>
    </rPh>
    <phoneticPr fontId="1"/>
  </si>
  <si>
    <t>氏　　名</t>
    <rPh sb="0" eb="1">
      <t>シ</t>
    </rPh>
    <rPh sb="3" eb="4">
      <t>メイ</t>
    </rPh>
    <phoneticPr fontId="1"/>
  </si>
  <si>
    <t>審判員氏名</t>
    <phoneticPr fontId="1"/>
  </si>
  <si>
    <t>参加チーム数</t>
    <phoneticPr fontId="1"/>
  </si>
  <si>
    <t>×２名＝</t>
    <phoneticPr fontId="1"/>
  </si>
  <si>
    <t>）名</t>
    <rPh sb="1" eb="2">
      <t>メイ</t>
    </rPh>
    <phoneticPr fontId="1"/>
  </si>
  <si>
    <t>団体参加チーム数</t>
    <phoneticPr fontId="1"/>
  </si>
  <si>
    <t>）チーム</t>
    <phoneticPr fontId="1"/>
  </si>
  <si>
    <t>Ⅴ．</t>
    <phoneticPr fontId="1"/>
  </si>
  <si>
    <t>回市原市民体育大会（個人の部）申込書</t>
    <rPh sb="10" eb="12">
      <t>コジン</t>
    </rPh>
    <phoneticPr fontId="1"/>
  </si>
  <si>
    <t>種目区分別による個人戦</t>
    <rPh sb="0" eb="2">
      <t>シュモク</t>
    </rPh>
    <rPh sb="2" eb="4">
      <t>クブン</t>
    </rPh>
    <rPh sb="4" eb="5">
      <t>ベツ</t>
    </rPh>
    <rPh sb="8" eb="11">
      <t>コジンセン</t>
    </rPh>
    <phoneticPr fontId="1"/>
  </si>
  <si>
    <t>番号</t>
    <rPh sb="0" eb="2">
      <t>バンゴウ</t>
    </rPh>
    <phoneticPr fontId="1"/>
  </si>
  <si>
    <t>小学校低学年（3･4年男女）</t>
    <rPh sb="0" eb="3">
      <t>ショウガッコウ</t>
    </rPh>
    <rPh sb="3" eb="6">
      <t>テイガクネン</t>
    </rPh>
    <rPh sb="10" eb="11">
      <t>ネン</t>
    </rPh>
    <rPh sb="11" eb="13">
      <t>ダンジョ</t>
    </rPh>
    <phoneticPr fontId="1"/>
  </si>
  <si>
    <t>小学校高学年女子（5･6年生）</t>
    <rPh sb="0" eb="3">
      <t>ショウガッコウ</t>
    </rPh>
    <rPh sb="3" eb="6">
      <t>コウガクネン</t>
    </rPh>
    <rPh sb="6" eb="8">
      <t>ジョシ</t>
    </rPh>
    <rPh sb="12" eb="14">
      <t>ネンセイ</t>
    </rPh>
    <phoneticPr fontId="1"/>
  </si>
  <si>
    <t>中学校1年生女子</t>
    <rPh sb="0" eb="3">
      <t>チュウガッコウ</t>
    </rPh>
    <rPh sb="4" eb="6">
      <t>ネンセイ</t>
    </rPh>
    <rPh sb="6" eb="8">
      <t>ジョシ</t>
    </rPh>
    <phoneticPr fontId="1"/>
  </si>
  <si>
    <t>中学校1年生男子</t>
    <rPh sb="0" eb="3">
      <t>チュウガッコウ</t>
    </rPh>
    <rPh sb="4" eb="6">
      <t>ネンセイ</t>
    </rPh>
    <rPh sb="6" eb="8">
      <t>ダンシ</t>
    </rPh>
    <phoneticPr fontId="1"/>
  </si>
  <si>
    <t>中学校2年生女子</t>
    <rPh sb="0" eb="3">
      <t>チュウガッコウ</t>
    </rPh>
    <rPh sb="4" eb="6">
      <t>ネンセイ</t>
    </rPh>
    <rPh sb="6" eb="8">
      <t>ジョシ</t>
    </rPh>
    <phoneticPr fontId="1"/>
  </si>
  <si>
    <t>中学校2年生男子</t>
    <rPh sb="0" eb="3">
      <t>チュウガッコウ</t>
    </rPh>
    <rPh sb="4" eb="6">
      <t>ネンセイ</t>
    </rPh>
    <rPh sb="6" eb="8">
      <t>ダンシ</t>
    </rPh>
    <phoneticPr fontId="1"/>
  </si>
  <si>
    <t>小学校高学年男子（5･6年生）</t>
    <rPh sb="0" eb="3">
      <t>ショウガッコウ</t>
    </rPh>
    <rPh sb="3" eb="6">
      <t>コウガクネン</t>
    </rPh>
    <rPh sb="6" eb="8">
      <t>ダンシ</t>
    </rPh>
    <rPh sb="12" eb="14">
      <t>ネンセイ</t>
    </rPh>
    <phoneticPr fontId="1"/>
  </si>
  <si>
    <t>高校生女子</t>
    <rPh sb="0" eb="3">
      <t>コウコウセイ</t>
    </rPh>
    <rPh sb="3" eb="5">
      <t>ジョシ</t>
    </rPh>
    <phoneticPr fontId="1"/>
  </si>
  <si>
    <t>高校生男子</t>
    <rPh sb="0" eb="3">
      <t>コウコウセイ</t>
    </rPh>
    <rPh sb="3" eb="5">
      <t>ダンシ</t>
    </rPh>
    <phoneticPr fontId="1"/>
  </si>
  <si>
    <t>一般女子</t>
    <rPh sb="0" eb="2">
      <t>イッパン</t>
    </rPh>
    <rPh sb="2" eb="4">
      <t>ジョシ</t>
    </rPh>
    <phoneticPr fontId="1"/>
  </si>
  <si>
    <t>一般男子３段以下</t>
    <rPh sb="0" eb="2">
      <t>イッパン</t>
    </rPh>
    <rPh sb="2" eb="4">
      <t>ダンシ</t>
    </rPh>
    <rPh sb="4" eb="6">
      <t>サンダン</t>
    </rPh>
    <rPh sb="6" eb="8">
      <t>イカ</t>
    </rPh>
    <phoneticPr fontId="1"/>
  </si>
  <si>
    <t>一般男子４段以上</t>
    <rPh sb="0" eb="2">
      <t>イッパン</t>
    </rPh>
    <rPh sb="2" eb="4">
      <t>ダンシ</t>
    </rPh>
    <rPh sb="5" eb="6">
      <t>ダン</t>
    </rPh>
    <rPh sb="6" eb="8">
      <t>イジョウ</t>
    </rPh>
    <phoneticPr fontId="1"/>
  </si>
  <si>
    <t>申込期間及び申込方法</t>
    <rPh sb="8" eb="10">
      <t>ホウホウ</t>
    </rPh>
    <phoneticPr fontId="1"/>
  </si>
  <si>
    <t>※締切を厳守してください</t>
    <phoneticPr fontId="1"/>
  </si>
  <si>
    <t>市原市剣道連盟会員及び賛助会員</t>
    <phoneticPr fontId="1"/>
  </si>
  <si>
    <t>種目区分（※各種目の出場人数制限なし）</t>
    <rPh sb="0" eb="2">
      <t>シュモク</t>
    </rPh>
    <rPh sb="2" eb="4">
      <t>クブン</t>
    </rPh>
    <phoneticPr fontId="1"/>
  </si>
  <si>
    <t>・各団体より審判のご協力をお願いいたします。</t>
    <phoneticPr fontId="1"/>
  </si>
  <si>
    <t>市民大会（個人の部）参加申込用紙</t>
    <rPh sb="5" eb="7">
      <t>コジン</t>
    </rPh>
    <rPh sb="8" eb="9">
      <t>ブ</t>
    </rPh>
    <phoneticPr fontId="1"/>
  </si>
  <si>
    <t>補助役員</t>
    <rPh sb="0" eb="2">
      <t>ホジョ</t>
    </rPh>
    <rPh sb="2" eb="4">
      <t>ヤクイン</t>
    </rPh>
    <phoneticPr fontId="1"/>
  </si>
  <si>
    <t>９：３０開会式</t>
    <rPh sb="4" eb="6">
      <t>カイカイ</t>
    </rPh>
    <rPh sb="6" eb="7">
      <t>シキ</t>
    </rPh>
    <phoneticPr fontId="1"/>
  </si>
  <si>
    <t>Ⅵ．</t>
    <phoneticPr fontId="1"/>
  </si>
  <si>
    <t>初段・二段・三段審査会申込書</t>
    <phoneticPr fontId="1"/>
  </si>
  <si>
    <t>第２回冬：</t>
    <phoneticPr fontId="1"/>
  </si>
  <si>
    <t>会　場</t>
    <phoneticPr fontId="1"/>
  </si>
  <si>
    <t>第１回夏：</t>
    <phoneticPr fontId="1"/>
  </si>
  <si>
    <t>初段受付　９：００～９：２０　二・三段受付　１２：００～（予定）</t>
    <phoneticPr fontId="1"/>
  </si>
  <si>
    <t>初段　１級受有後３ヶ月以上経過し満１３歳以上（受験日前日）の者</t>
    <phoneticPr fontId="1"/>
  </si>
  <si>
    <t>受審資格</t>
    <phoneticPr fontId="1"/>
  </si>
  <si>
    <t>審 査 料</t>
    <rPh sb="0" eb="1">
      <t>シン</t>
    </rPh>
    <rPh sb="2" eb="3">
      <t>サ</t>
    </rPh>
    <rPh sb="4" eb="5">
      <t>リョウ</t>
    </rPh>
    <phoneticPr fontId="1"/>
  </si>
  <si>
    <t>初段　４，０００円　　二段　５，０００円　　三段　６，０００円</t>
    <phoneticPr fontId="1"/>
  </si>
  <si>
    <t>審査科目</t>
    <phoneticPr fontId="1"/>
  </si>
  <si>
    <t>初段　切り返し・実技・形３本・レポート</t>
    <phoneticPr fontId="1"/>
  </si>
  <si>
    <t>二段　実技・形５本・レポート</t>
    <phoneticPr fontId="1"/>
  </si>
  <si>
    <t>三段　実技・形７本・レポート</t>
    <phoneticPr fontId="1"/>
  </si>
  <si>
    <t>学科問題</t>
    <rPh sb="0" eb="2">
      <t>ガッカ</t>
    </rPh>
    <rPh sb="2" eb="4">
      <t>モンダイ</t>
    </rPh>
    <phoneticPr fontId="1"/>
  </si>
  <si>
    <t>※学科問題は別添記入用紙に解答を黒ボールペンで記入し、長３サイズの封筒に氏名をボールペンで書き、封をせず審査会場に持参すること。受審番号は当日記入する。当日学科問題を提出しなかった者は、失格扱いとなり、実技試験より再度受け直すことになりますのでご注意ください。</t>
    <phoneticPr fontId="1"/>
  </si>
  <si>
    <t>登 録 料</t>
    <rPh sb="0" eb="1">
      <t>ノボル</t>
    </rPh>
    <rPh sb="2" eb="3">
      <t>ロク</t>
    </rPh>
    <rPh sb="4" eb="5">
      <t>リョウ</t>
    </rPh>
    <phoneticPr fontId="1"/>
  </si>
  <si>
    <t>初段　６，０００円　　二段　８，０００円　　三段　１０，０００円</t>
    <phoneticPr fontId="1"/>
  </si>
  <si>
    <t>第２回</t>
    <phoneticPr fontId="1"/>
  </si>
  <si>
    <t>第１回</t>
    <phoneticPr fontId="1"/>
  </si>
  <si>
    <t>・前段を他県にいるときに取得した者は、前段の写しを添付して下さい。</t>
    <phoneticPr fontId="1"/>
  </si>
  <si>
    <t>・申込期間を厳守して下さい。</t>
    <phoneticPr fontId="1"/>
  </si>
  <si>
    <t>・再審の方は、再審用紙を添付して下さい。</t>
    <phoneticPr fontId="1"/>
  </si>
  <si>
    <t xml:space="preserve">   ※審査料は、郵便振替でお願いいたします。（通信欄に○○段申込と記入してください）</t>
    <rPh sb="24" eb="26">
      <t>ツウシン</t>
    </rPh>
    <rPh sb="30" eb="31">
      <t>ダン</t>
    </rPh>
    <rPh sb="31" eb="33">
      <t>モウシコミ</t>
    </rPh>
    <phoneticPr fontId="1"/>
  </si>
  <si>
    <t>初段～三段</t>
  </si>
  <si>
    <t>受審段位</t>
  </si>
  <si>
    <t>受審番号</t>
  </si>
  <si>
    <r>
      <t xml:space="preserve">    </t>
    </r>
    <r>
      <rPr>
        <sz val="10.5"/>
        <color theme="1"/>
        <rFont val="ＭＳ 明朝"/>
        <family val="1"/>
        <charset val="128"/>
      </rPr>
      <t>氏　　　　　名</t>
    </r>
  </si>
  <si>
    <t>性別</t>
  </si>
  <si>
    <t>所属地区連盟</t>
  </si>
  <si>
    <r>
      <t>学　科　審　査　解　答　用　紙　　　　　　</t>
    </r>
    <r>
      <rPr>
        <sz val="10.5"/>
        <color theme="1"/>
        <rFont val="ＭＳ 明朝"/>
        <family val="1"/>
        <charset val="128"/>
      </rPr>
      <t>平成　　年　　月　　日　</t>
    </r>
    <phoneticPr fontId="1"/>
  </si>
  <si>
    <t>別紙による。審査１ヶ月前に発表されます。申し込みのあった団体</t>
    <phoneticPr fontId="1"/>
  </si>
  <si>
    <t>には改めて学科問題の内容を発送いたします。</t>
    <phoneticPr fontId="1"/>
  </si>
  <si>
    <t>０４３－３３２－８７５５</t>
  </si>
  <si>
    <t>０４３－３３２－８７５５</t>
    <phoneticPr fontId="1"/>
  </si>
  <si>
    <t>受審
段位</t>
    <rPh sb="0" eb="2">
      <t>ジュシン</t>
    </rPh>
    <rPh sb="3" eb="5">
      <t>ダンイ</t>
    </rPh>
    <phoneticPr fontId="1"/>
  </si>
  <si>
    <t>全剣連番号</t>
    <rPh sb="0" eb="1">
      <t>ゼン</t>
    </rPh>
    <rPh sb="1" eb="2">
      <t>ケン</t>
    </rPh>
    <rPh sb="2" eb="3">
      <t>レン</t>
    </rPh>
    <rPh sb="3" eb="5">
      <t>バンゴウ</t>
    </rPh>
    <phoneticPr fontId="1"/>
  </si>
  <si>
    <t>初</t>
    <rPh sb="0" eb="1">
      <t>ショ</t>
    </rPh>
    <phoneticPr fontId="1"/>
  </si>
  <si>
    <t>前段登録
都道府県</t>
    <rPh sb="0" eb="1">
      <t>ゼン</t>
    </rPh>
    <rPh sb="1" eb="2">
      <t>ダン</t>
    </rPh>
    <rPh sb="2" eb="4">
      <t>トウロク</t>
    </rPh>
    <rPh sb="5" eb="9">
      <t>トドウフケン</t>
    </rPh>
    <phoneticPr fontId="1"/>
  </si>
  <si>
    <t>1級・前段
取　得
年月日</t>
    <phoneticPr fontId="1"/>
  </si>
  <si>
    <t>職　業
学校名
道場名</t>
    <rPh sb="0" eb="1">
      <t>ショク</t>
    </rPh>
    <rPh sb="2" eb="3">
      <t>ギョウ</t>
    </rPh>
    <rPh sb="4" eb="7">
      <t>ガッコウメイ</t>
    </rPh>
    <rPh sb="8" eb="10">
      <t>ドウジョウ</t>
    </rPh>
    <rPh sb="10" eb="11">
      <t>メイ</t>
    </rPh>
    <phoneticPr fontId="1"/>
  </si>
  <si>
    <t>○○中学校</t>
    <rPh sb="2" eb="5">
      <t>チュウガッコウ</t>
    </rPh>
    <phoneticPr fontId="1"/>
  </si>
  <si>
    <t>千葉県</t>
    <rPh sb="0" eb="3">
      <t>チバケン</t>
    </rPh>
    <phoneticPr fontId="1"/>
  </si>
  <si>
    <t>０９０－８０３７－５８９５</t>
  </si>
  <si>
    <t>市　原　市</t>
    <rPh sb="0" eb="1">
      <t>シ</t>
    </rPh>
    <rPh sb="2" eb="3">
      <t>ハラ</t>
    </rPh>
    <rPh sb="4" eb="5">
      <t>シ</t>
    </rPh>
    <phoneticPr fontId="1"/>
  </si>
  <si>
    <t>千　葉　市</t>
    <rPh sb="0" eb="1">
      <t>セン</t>
    </rPh>
    <rPh sb="2" eb="3">
      <t>ハ</t>
    </rPh>
    <rPh sb="4" eb="5">
      <t>シ</t>
    </rPh>
    <phoneticPr fontId="1"/>
  </si>
  <si>
    <t>第１ブロック</t>
    <rPh sb="0" eb="1">
      <t>ダイ</t>
    </rPh>
    <phoneticPr fontId="1"/>
  </si>
  <si>
    <t>市原市</t>
    <rPh sb="0" eb="3">
      <t>イチハラシ</t>
    </rPh>
    <phoneticPr fontId="1"/>
  </si>
  <si>
    <t>回市原市・千葉市　初段～三段審査申込書</t>
    <phoneticPr fontId="1"/>
  </si>
  <si>
    <t>回 市原市・千葉市　初段～三段審査申込書</t>
    <phoneticPr fontId="1"/>
  </si>
  <si>
    <t>【申込書記入例】</t>
    <rPh sb="1" eb="4">
      <t>モウシコミショ</t>
    </rPh>
    <rPh sb="4" eb="6">
      <t>キニュウ</t>
    </rPh>
    <rPh sb="6" eb="7">
      <t>レイ</t>
    </rPh>
    <phoneticPr fontId="1"/>
  </si>
  <si>
    <t>※「フリガナ」・「1級・前段取得年月日」・「全剣連番号（二段受審以上）」の記入を忘れないようお願いします。</t>
    <phoneticPr fontId="1"/>
  </si>
  <si>
    <t>000000</t>
    <phoneticPr fontId="1"/>
  </si>
  <si>
    <t>H270813</t>
    <phoneticPr fontId="1"/>
  </si>
  <si>
    <t>月</t>
    <rPh sb="0" eb="1">
      <t>ツキ</t>
    </rPh>
    <phoneticPr fontId="1"/>
  </si>
  <si>
    <t>日</t>
    <rPh sb="0" eb="1">
      <t>ヒ</t>
    </rPh>
    <phoneticPr fontId="1"/>
  </si>
  <si>
    <t>行事（大会）名</t>
    <rPh sb="0" eb="2">
      <t>ギョウジ</t>
    </rPh>
    <rPh sb="3" eb="5">
      <t>タイカイ</t>
    </rPh>
    <rPh sb="6" eb="7">
      <t>メイ</t>
    </rPh>
    <phoneticPr fontId="1"/>
  </si>
  <si>
    <t>東日本中央講習会伝達講習会</t>
    <rPh sb="0" eb="3">
      <t>ヒガシニホン</t>
    </rPh>
    <rPh sb="3" eb="5">
      <t>チュウオウ</t>
    </rPh>
    <rPh sb="5" eb="8">
      <t>コウシュウカイ</t>
    </rPh>
    <rPh sb="8" eb="10">
      <t>デンタツ</t>
    </rPh>
    <rPh sb="10" eb="13">
      <t>コウシュウカイ</t>
    </rPh>
    <phoneticPr fontId="1"/>
  </si>
  <si>
    <t>剣道六段審査会</t>
    <rPh sb="0" eb="2">
      <t>ケンドウ</t>
    </rPh>
    <rPh sb="2" eb="3">
      <t>ロク</t>
    </rPh>
    <rPh sb="3" eb="4">
      <t>ダン</t>
    </rPh>
    <rPh sb="4" eb="7">
      <t>シンサカイ</t>
    </rPh>
    <phoneticPr fontId="1"/>
  </si>
  <si>
    <t>剣道七段審査会</t>
    <rPh sb="0" eb="2">
      <t>ケンドウ</t>
    </rPh>
    <rPh sb="2" eb="3">
      <t>ナナ</t>
    </rPh>
    <rPh sb="3" eb="4">
      <t>ダン</t>
    </rPh>
    <rPh sb="4" eb="7">
      <t>シンサカイ</t>
    </rPh>
    <phoneticPr fontId="1"/>
  </si>
  <si>
    <t>剣道八段審査会</t>
    <rPh sb="0" eb="2">
      <t>ケンドウ</t>
    </rPh>
    <rPh sb="2" eb="3">
      <t>ハチ</t>
    </rPh>
    <rPh sb="3" eb="4">
      <t>ダン</t>
    </rPh>
    <rPh sb="4" eb="7">
      <t>シンサカイ</t>
    </rPh>
    <phoneticPr fontId="1"/>
  </si>
  <si>
    <t>千葉県民大会二部（国体選考会）</t>
    <rPh sb="0" eb="2">
      <t>チバ</t>
    </rPh>
    <rPh sb="2" eb="4">
      <t>ケンミン</t>
    </rPh>
    <rPh sb="4" eb="6">
      <t>タイカイ</t>
    </rPh>
    <rPh sb="6" eb="8">
      <t>ニブ</t>
    </rPh>
    <rPh sb="9" eb="11">
      <t>コクタイ</t>
    </rPh>
    <rPh sb="11" eb="14">
      <t>センコウカイ</t>
    </rPh>
    <phoneticPr fontId="1"/>
  </si>
  <si>
    <t>参加（出場）希望表</t>
    <rPh sb="0" eb="2">
      <t>サンカ</t>
    </rPh>
    <rPh sb="3" eb="5">
      <t>シュツジョウ</t>
    </rPh>
    <rPh sb="6" eb="8">
      <t>キボウ</t>
    </rPh>
    <rPh sb="8" eb="9">
      <t>ヒョウ</t>
    </rPh>
    <phoneticPr fontId="1"/>
  </si>
  <si>
    <t>剣道講習会（六段限定）</t>
    <rPh sb="0" eb="2">
      <t>ケンドウ</t>
    </rPh>
    <rPh sb="2" eb="5">
      <t>コウシュウカイ</t>
    </rPh>
    <rPh sb="6" eb="7">
      <t>ロク</t>
    </rPh>
    <rPh sb="7" eb="8">
      <t>ダン</t>
    </rPh>
    <rPh sb="8" eb="10">
      <t>ゲンテイ</t>
    </rPh>
    <phoneticPr fontId="1"/>
  </si>
  <si>
    <t>称号認定会</t>
    <rPh sb="0" eb="2">
      <t>ショウゴウ</t>
    </rPh>
    <rPh sb="2" eb="5">
      <t>ニンテイカイ</t>
    </rPh>
    <phoneticPr fontId="1"/>
  </si>
  <si>
    <t>幼少年指導者講習会</t>
    <rPh sb="0" eb="2">
      <t>ヨウショウ</t>
    </rPh>
    <rPh sb="2" eb="3">
      <t>ネン</t>
    </rPh>
    <rPh sb="3" eb="6">
      <t>シドウシャ</t>
    </rPh>
    <rPh sb="6" eb="9">
      <t>コウシュウカイ</t>
    </rPh>
    <phoneticPr fontId="1"/>
  </si>
  <si>
    <t>剣道七段審査会（名古屋市）</t>
    <rPh sb="0" eb="2">
      <t>ケンドウ</t>
    </rPh>
    <rPh sb="2" eb="3">
      <t>ナナ</t>
    </rPh>
    <rPh sb="3" eb="4">
      <t>ダン</t>
    </rPh>
    <rPh sb="4" eb="7">
      <t>シンサカイ</t>
    </rPh>
    <rPh sb="8" eb="12">
      <t>ナゴヤシ</t>
    </rPh>
    <phoneticPr fontId="1"/>
  </si>
  <si>
    <t>剣道六段審査会（名古屋市）</t>
    <rPh sb="0" eb="2">
      <t>ケンドウ</t>
    </rPh>
    <rPh sb="2" eb="3">
      <t>ロク</t>
    </rPh>
    <rPh sb="3" eb="4">
      <t>ダン</t>
    </rPh>
    <rPh sb="4" eb="7">
      <t>シンサカイ</t>
    </rPh>
    <rPh sb="8" eb="12">
      <t>ナゴヤシ</t>
    </rPh>
    <phoneticPr fontId="1"/>
  </si>
  <si>
    <t>剣道六段審査会（東京）</t>
    <rPh sb="0" eb="2">
      <t>ケンドウ</t>
    </rPh>
    <rPh sb="2" eb="3">
      <t>ロク</t>
    </rPh>
    <rPh sb="3" eb="4">
      <t>ダン</t>
    </rPh>
    <rPh sb="4" eb="7">
      <t>シンサカイ</t>
    </rPh>
    <rPh sb="8" eb="10">
      <t>トウキョウ</t>
    </rPh>
    <phoneticPr fontId="1"/>
  </si>
  <si>
    <t>剣道七段審査会（東京）</t>
    <rPh sb="0" eb="2">
      <t>ケンドウ</t>
    </rPh>
    <rPh sb="2" eb="3">
      <t>ナナ</t>
    </rPh>
    <rPh sb="3" eb="4">
      <t>ダン</t>
    </rPh>
    <rPh sb="4" eb="7">
      <t>シンサカイ</t>
    </rPh>
    <rPh sb="8" eb="10">
      <t>トウキョウ</t>
    </rPh>
    <phoneticPr fontId="1"/>
  </si>
  <si>
    <t>剣道八段審査会（東京）</t>
    <rPh sb="0" eb="2">
      <t>ケンドウ</t>
    </rPh>
    <rPh sb="2" eb="3">
      <t>ハチ</t>
    </rPh>
    <rPh sb="3" eb="4">
      <t>ダン</t>
    </rPh>
    <rPh sb="4" eb="7">
      <t>シンサカイ</t>
    </rPh>
    <rPh sb="8" eb="10">
      <t>トウキョウ</t>
    </rPh>
    <phoneticPr fontId="1"/>
  </si>
  <si>
    <t>剣道審査員講習会</t>
    <rPh sb="0" eb="2">
      <t>ケンドウ</t>
    </rPh>
    <rPh sb="2" eb="5">
      <t>シンサイン</t>
    </rPh>
    <rPh sb="5" eb="8">
      <t>コウシュウカイ</t>
    </rPh>
    <phoneticPr fontId="1"/>
  </si>
  <si>
    <t>11月頃</t>
    <rPh sb="2" eb="3">
      <t>ガツ</t>
    </rPh>
    <rPh sb="3" eb="4">
      <t>コロ</t>
    </rPh>
    <phoneticPr fontId="1"/>
  </si>
  <si>
    <t>女子剣道講習会</t>
    <rPh sb="0" eb="2">
      <t>ジョシ</t>
    </rPh>
    <rPh sb="2" eb="4">
      <t>ケンドウ</t>
    </rPh>
    <rPh sb="4" eb="7">
      <t>コウシュウカイ</t>
    </rPh>
    <phoneticPr fontId="1"/>
  </si>
  <si>
    <t>申込形態</t>
    <rPh sb="0" eb="2">
      <t>モウシコミ</t>
    </rPh>
    <rPh sb="2" eb="4">
      <t>ケイタイ</t>
    </rPh>
    <phoneticPr fontId="1"/>
  </si>
  <si>
    <t>H</t>
    <phoneticPr fontId="1"/>
  </si>
  <si>
    <t>年1・2月</t>
    <rPh sb="0" eb="1">
      <t>ネン</t>
    </rPh>
    <rPh sb="4" eb="5">
      <t>ガツ</t>
    </rPh>
    <phoneticPr fontId="1"/>
  </si>
  <si>
    <t>年3月</t>
    <rPh sb="0" eb="1">
      <t>ネン</t>
    </rPh>
    <rPh sb="2" eb="3">
      <t>ガツ</t>
    </rPh>
    <phoneticPr fontId="1"/>
  </si>
  <si>
    <t>日迄</t>
    <rPh sb="0" eb="1">
      <t>ニチ</t>
    </rPh>
    <rPh sb="1" eb="2">
      <t>マデ</t>
    </rPh>
    <phoneticPr fontId="1"/>
  </si>
  <si>
    <t>金・祝</t>
    <rPh sb="0" eb="1">
      <t>キン</t>
    </rPh>
    <rPh sb="2" eb="3">
      <t>シュク</t>
    </rPh>
    <phoneticPr fontId="1"/>
  </si>
  <si>
    <t>1・2</t>
    <phoneticPr fontId="1"/>
  </si>
  <si>
    <t>2～5</t>
    <phoneticPr fontId="1"/>
  </si>
  <si>
    <t>回千葉県女子剣道選手権大会</t>
    <phoneticPr fontId="1"/>
  </si>
  <si>
    <t>6・7月頃</t>
    <rPh sb="3" eb="4">
      <t>ガツ</t>
    </rPh>
    <rPh sb="4" eb="5">
      <t>コロ</t>
    </rPh>
    <phoneticPr fontId="1"/>
  </si>
  <si>
    <t>9月頃</t>
    <rPh sb="1" eb="2">
      <t>ガツ</t>
    </rPh>
    <rPh sb="2" eb="3">
      <t>コロ</t>
    </rPh>
    <phoneticPr fontId="1"/>
  </si>
  <si>
    <t>10・11月頃</t>
    <rPh sb="5" eb="6">
      <t>ガツ</t>
    </rPh>
    <rPh sb="6" eb="7">
      <t>コロ</t>
    </rPh>
    <phoneticPr fontId="1"/>
  </si>
  <si>
    <t>2月頃</t>
    <rPh sb="1" eb="2">
      <t>ガツ</t>
    </rPh>
    <rPh sb="2" eb="3">
      <t>コロ</t>
    </rPh>
    <phoneticPr fontId="1"/>
  </si>
  <si>
    <t>全剣連派遣剣道講習会</t>
    <rPh sb="0" eb="1">
      <t>ゼン</t>
    </rPh>
    <rPh sb="1" eb="2">
      <t>ケン</t>
    </rPh>
    <rPh sb="2" eb="3">
      <t>レン</t>
    </rPh>
    <rPh sb="3" eb="5">
      <t>ハケン</t>
    </rPh>
    <rPh sb="5" eb="7">
      <t>ケンドウ</t>
    </rPh>
    <rPh sb="7" eb="10">
      <t>コウシュウカイ</t>
    </rPh>
    <phoneticPr fontId="1"/>
  </si>
  <si>
    <t>6月頃</t>
    <rPh sb="1" eb="2">
      <t>ガツ</t>
    </rPh>
    <rPh sb="2" eb="3">
      <t>コロ</t>
    </rPh>
    <phoneticPr fontId="1"/>
  </si>
  <si>
    <t>回千葉県剣道選手権大会</t>
    <rPh sb="6" eb="11">
      <t>センシュケンタイカイ</t>
    </rPh>
    <phoneticPr fontId="1"/>
  </si>
  <si>
    <t>剣道講習会（七段以上）</t>
    <rPh sb="0" eb="2">
      <t>ケンドウ</t>
    </rPh>
    <rPh sb="2" eb="5">
      <t>コウシュウカイ</t>
    </rPh>
    <rPh sb="6" eb="7">
      <t>ナナ</t>
    </rPh>
    <rPh sb="7" eb="8">
      <t>ダン</t>
    </rPh>
    <rPh sb="8" eb="10">
      <t>イジョウ</t>
    </rPh>
    <phoneticPr fontId="1"/>
  </si>
  <si>
    <t>回千葉県民体育大会</t>
    <rPh sb="3" eb="5">
      <t>ケンミン</t>
    </rPh>
    <rPh sb="5" eb="7">
      <t>タイイク</t>
    </rPh>
    <rPh sb="7" eb="9">
      <t>タイカイ</t>
    </rPh>
    <phoneticPr fontId="1"/>
  </si>
  <si>
    <t>8月上旬</t>
    <rPh sb="1" eb="2">
      <t>ガツ</t>
    </rPh>
    <rPh sb="2" eb="4">
      <t>ジョウジュン</t>
    </rPh>
    <phoneticPr fontId="1"/>
  </si>
  <si>
    <t>剣道四・五段審査会</t>
    <rPh sb="0" eb="2">
      <t>ケンドウ</t>
    </rPh>
    <rPh sb="2" eb="3">
      <t>ヨン</t>
    </rPh>
    <rPh sb="4" eb="5">
      <t>ゴ</t>
    </rPh>
    <rPh sb="5" eb="6">
      <t>ダン</t>
    </rPh>
    <rPh sb="6" eb="9">
      <t>シンサカイ</t>
    </rPh>
    <phoneticPr fontId="1"/>
  </si>
  <si>
    <t>剣道四・五段審査会</t>
    <phoneticPr fontId="1"/>
  </si>
  <si>
    <t>回地区連盟対抗剣道優勝大会</t>
    <rPh sb="1" eb="3">
      <t>チク</t>
    </rPh>
    <rPh sb="3" eb="5">
      <t>レンメイ</t>
    </rPh>
    <rPh sb="5" eb="7">
      <t>タイコウ</t>
    </rPh>
    <rPh sb="7" eb="9">
      <t>ケンドウ</t>
    </rPh>
    <rPh sb="9" eb="11">
      <t>ユウショウ</t>
    </rPh>
    <rPh sb="11" eb="13">
      <t>タイカイ</t>
    </rPh>
    <phoneticPr fontId="1"/>
  </si>
  <si>
    <t>11月上旬</t>
    <rPh sb="2" eb="3">
      <t>ガツ</t>
    </rPh>
    <rPh sb="3" eb="5">
      <t>ジョウジュン</t>
    </rPh>
    <phoneticPr fontId="1"/>
  </si>
  <si>
    <t>千葉県行事参加（出場）申込書</t>
    <phoneticPr fontId="1"/>
  </si>
  <si>
    <t>団体名（紹介団体）</t>
    <rPh sb="0" eb="2">
      <t>ダンタイ</t>
    </rPh>
    <rPh sb="2" eb="3">
      <t>メイ</t>
    </rPh>
    <rPh sb="4" eb="6">
      <t>ショウカイ</t>
    </rPh>
    <rPh sb="6" eb="8">
      <t>ダンタイ</t>
    </rPh>
    <phoneticPr fontId="1"/>
  </si>
  <si>
    <t>代表者氏名</t>
    <rPh sb="0" eb="3">
      <t>ダイヒョウシャ</t>
    </rPh>
    <rPh sb="3" eb="5">
      <t>シメイ</t>
    </rPh>
    <phoneticPr fontId="1"/>
  </si>
  <si>
    <t>市原市剣道連盟</t>
    <rPh sb="0" eb="7">
      <t>イチハラシケンドウレンメイ</t>
    </rPh>
    <phoneticPr fontId="1"/>
  </si>
  <si>
    <t>１．参加を希望する行事名（大会名）・実施日</t>
    <rPh sb="2" eb="4">
      <t>サンカ</t>
    </rPh>
    <rPh sb="5" eb="7">
      <t>キボウ</t>
    </rPh>
    <rPh sb="9" eb="11">
      <t>ギョウジ</t>
    </rPh>
    <rPh sb="11" eb="12">
      <t>メイ</t>
    </rPh>
    <rPh sb="13" eb="15">
      <t>タイカイ</t>
    </rPh>
    <rPh sb="15" eb="16">
      <t>メイ</t>
    </rPh>
    <rPh sb="18" eb="21">
      <t>ジッシビ</t>
    </rPh>
    <phoneticPr fontId="1"/>
  </si>
  <si>
    <t>行事名
（大会名）</t>
    <rPh sb="0" eb="2">
      <t>ギョウジ</t>
    </rPh>
    <rPh sb="2" eb="3">
      <t>メイ</t>
    </rPh>
    <rPh sb="5" eb="7">
      <t>タイカイ</t>
    </rPh>
    <rPh sb="7" eb="8">
      <t>メイ</t>
    </rPh>
    <phoneticPr fontId="1"/>
  </si>
  <si>
    <t>２．参加（出場）者氏名等</t>
    <rPh sb="2" eb="4">
      <t>サンカ</t>
    </rPh>
    <rPh sb="5" eb="7">
      <t>シュツジョウ</t>
    </rPh>
    <rPh sb="8" eb="9">
      <t>シャ</t>
    </rPh>
    <rPh sb="9" eb="11">
      <t>シメイ</t>
    </rPh>
    <rPh sb="11" eb="12">
      <t>トウ</t>
    </rPh>
    <phoneticPr fontId="1"/>
  </si>
  <si>
    <t>全剣連
番　号</t>
    <rPh sb="0" eb="1">
      <t>ゼン</t>
    </rPh>
    <rPh sb="1" eb="2">
      <t>ケン</t>
    </rPh>
    <rPh sb="2" eb="3">
      <t>レン</t>
    </rPh>
    <rPh sb="4" eb="5">
      <t>バン</t>
    </rPh>
    <rPh sb="6" eb="7">
      <t>ゴウ</t>
    </rPh>
    <phoneticPr fontId="1"/>
  </si>
  <si>
    <t>S610105</t>
    <phoneticPr fontId="1"/>
  </si>
  <si>
    <t>六段</t>
    <rPh sb="0" eb="2">
      <t>ロクダン</t>
    </rPh>
    <phoneticPr fontId="1"/>
  </si>
  <si>
    <t>会社員</t>
    <rPh sb="0" eb="3">
      <t>カイシャイン</t>
    </rPh>
    <phoneticPr fontId="1"/>
  </si>
  <si>
    <t>錬士</t>
    <rPh sb="0" eb="1">
      <t>レン</t>
    </rPh>
    <rPh sb="1" eb="2">
      <t>シ</t>
    </rPh>
    <phoneticPr fontId="1"/>
  </si>
  <si>
    <t>※「フリガナ」・「全剣連番号」・「職業」等の記入を忘れないようお願いします。</t>
    <rPh sb="17" eb="19">
      <t>ショクギョウ</t>
    </rPh>
    <rPh sb="20" eb="21">
      <t>トウ</t>
    </rPh>
    <phoneticPr fontId="1"/>
  </si>
  <si>
    <t>上記行事（大会）に参加しますので、要項その他必要書類の送付をお願いします。</t>
    <rPh sb="2" eb="4">
      <t>ギョウジ</t>
    </rPh>
    <phoneticPr fontId="1"/>
  </si>
  <si>
    <t xml:space="preserve">   申込先 ： 市原市剣道連盟事務局　西銘　昭久</t>
    <rPh sb="20" eb="22">
      <t>ニ</t>
    </rPh>
    <rPh sb="23" eb="25">
      <t>ア</t>
    </rPh>
    <phoneticPr fontId="1"/>
  </si>
  <si>
    <t>０８０－６５０８－６８９９</t>
    <phoneticPr fontId="1"/>
  </si>
  <si>
    <t>申込締切までにE-mail又はFaxでお申し込み下さい。事務の迅速化のため、なるべくE-mailにて送信ください。口頭での申し込みは受け付けておりません。</t>
    <rPh sb="0" eb="2">
      <t>モウシコミ</t>
    </rPh>
    <rPh sb="2" eb="4">
      <t>シメキリ</t>
    </rPh>
    <rPh sb="13" eb="14">
      <t>マタ</t>
    </rPh>
    <phoneticPr fontId="1"/>
  </si>
  <si>
    <t>【申込方法】</t>
    <rPh sb="1" eb="3">
      <t>モウシコミ</t>
    </rPh>
    <rPh sb="3" eb="5">
      <t>ホウホウ</t>
    </rPh>
    <phoneticPr fontId="1"/>
  </si>
  <si>
    <t>段 位</t>
    <rPh sb="0" eb="1">
      <t>ダン</t>
    </rPh>
    <rPh sb="2" eb="3">
      <t>クライ</t>
    </rPh>
    <phoneticPr fontId="1"/>
  </si>
  <si>
    <t>職 業</t>
    <rPh sb="0" eb="1">
      <t>ショク</t>
    </rPh>
    <rPh sb="2" eb="3">
      <t>ギョウ</t>
    </rPh>
    <phoneticPr fontId="1"/>
  </si>
  <si>
    <t>称 号</t>
    <rPh sb="0" eb="1">
      <t>ショウ</t>
    </rPh>
    <rPh sb="2" eb="3">
      <t>ゴウ</t>
    </rPh>
    <phoneticPr fontId="1"/>
  </si>
  <si>
    <t>平成26年　3　月　23　日</t>
    <rPh sb="0" eb="2">
      <t>ヘイセイ</t>
    </rPh>
    <rPh sb="4" eb="5">
      <t>ネン</t>
    </rPh>
    <rPh sb="8" eb="9">
      <t>ガツ</t>
    </rPh>
    <rPh sb="13" eb="14">
      <t>ニチ</t>
    </rPh>
    <phoneticPr fontId="1"/>
  </si>
  <si>
    <t xml:space="preserve">
会員各位</t>
    <rPh sb="1" eb="3">
      <t>カイイン</t>
    </rPh>
    <rPh sb="3" eb="5">
      <t>カクイ</t>
    </rPh>
    <phoneticPr fontId="1"/>
  </si>
  <si>
    <t>市原市剣道連盟</t>
    <rPh sb="0" eb="3">
      <t>イチハラシ</t>
    </rPh>
    <rPh sb="3" eb="5">
      <t>ケンドウ</t>
    </rPh>
    <rPh sb="5" eb="7">
      <t>レンメイ</t>
    </rPh>
    <phoneticPr fontId="1"/>
  </si>
  <si>
    <t>記</t>
    <rPh sb="0" eb="1">
      <t>キ</t>
    </rPh>
    <phoneticPr fontId="1"/>
  </si>
  <si>
    <t>１　会　　費</t>
    <rPh sb="2" eb="3">
      <t>カイ</t>
    </rPh>
    <rPh sb="5" eb="6">
      <t>ヒ</t>
    </rPh>
    <phoneticPr fontId="1"/>
  </si>
  <si>
    <t>２　納入方法</t>
    <rPh sb="2" eb="4">
      <t>ノウニュウ</t>
    </rPh>
    <rPh sb="4" eb="6">
      <t>ホウホウ</t>
    </rPh>
    <phoneticPr fontId="1"/>
  </si>
  <si>
    <t>３　納入期限</t>
    <rPh sb="2" eb="4">
      <t>ノウニュウ</t>
    </rPh>
    <rPh sb="4" eb="6">
      <t>キゲン</t>
    </rPh>
    <phoneticPr fontId="1"/>
  </si>
  <si>
    <t>５　その他</t>
    <rPh sb="4" eb="5">
      <t>タ</t>
    </rPh>
    <phoneticPr fontId="1"/>
  </si>
  <si>
    <t>　会費納入についてのお願い</t>
    <rPh sb="1" eb="3">
      <t>カイヒ</t>
    </rPh>
    <rPh sb="3" eb="5">
      <t>ノウニュウ</t>
    </rPh>
    <rPh sb="11" eb="12">
      <t>ネガ</t>
    </rPh>
    <phoneticPr fontId="1"/>
  </si>
  <si>
    <t>①６段以上及び称号受有者</t>
    <rPh sb="2" eb="3">
      <t>ダン</t>
    </rPh>
    <rPh sb="3" eb="5">
      <t>イジョウ</t>
    </rPh>
    <rPh sb="5" eb="6">
      <t>オヨ</t>
    </rPh>
    <rPh sb="7" eb="9">
      <t>ショウゴウ</t>
    </rPh>
    <rPh sb="9" eb="10">
      <t>ジュ</t>
    </rPh>
    <rPh sb="10" eb="11">
      <t>ユウ</t>
    </rPh>
    <rPh sb="11" eb="12">
      <t>モノ</t>
    </rPh>
    <phoneticPr fontId="1"/>
  </si>
  <si>
    <t>②４・５段受有者</t>
    <rPh sb="4" eb="5">
      <t>ダン</t>
    </rPh>
    <rPh sb="5" eb="6">
      <t>ジュ</t>
    </rPh>
    <rPh sb="6" eb="7">
      <t>ユウ</t>
    </rPh>
    <rPh sb="7" eb="8">
      <t>モノ</t>
    </rPh>
    <phoneticPr fontId="1"/>
  </si>
  <si>
    <t>③一般・大学生(無級も含む)</t>
    <rPh sb="1" eb="3">
      <t>イッパン</t>
    </rPh>
    <rPh sb="4" eb="7">
      <t>ダイガクセイ</t>
    </rPh>
    <rPh sb="8" eb="9">
      <t>ム</t>
    </rPh>
    <rPh sb="9" eb="10">
      <t>キュウ</t>
    </rPh>
    <rPh sb="11" eb="12">
      <t>フク</t>
    </rPh>
    <phoneticPr fontId="1"/>
  </si>
  <si>
    <t>④高校生</t>
    <rPh sb="1" eb="4">
      <t>コウコウセイ</t>
    </rPh>
    <phoneticPr fontId="1"/>
  </si>
  <si>
    <t>⑤中学生</t>
    <rPh sb="1" eb="4">
      <t>チュウガクセイ</t>
    </rPh>
    <phoneticPr fontId="1"/>
  </si>
  <si>
    <t>⑥小学生以下</t>
    <rPh sb="1" eb="4">
      <t>ショウガクセイ</t>
    </rPh>
    <rPh sb="4" eb="6">
      <t>イカ</t>
    </rPh>
    <phoneticPr fontId="1"/>
  </si>
  <si>
    <t>通信欄に「会費申し込み」とご記入ください。</t>
    <rPh sb="0" eb="3">
      <t>ツウシンラン</t>
    </rPh>
    <rPh sb="5" eb="7">
      <t>カイヒ</t>
    </rPh>
    <rPh sb="7" eb="8">
      <t>モウ</t>
    </rPh>
    <rPh sb="9" eb="10">
      <t>コ</t>
    </rPh>
    <rPh sb="14" eb="16">
      <t>キニュウ</t>
    </rPh>
    <phoneticPr fontId="1"/>
  </si>
  <si>
    <t>【振込先】</t>
    <rPh sb="1" eb="4">
      <t>フリコミサキ</t>
    </rPh>
    <phoneticPr fontId="1"/>
  </si>
  <si>
    <t>名　　称：</t>
    <rPh sb="0" eb="1">
      <t>メイ</t>
    </rPh>
    <rPh sb="3" eb="4">
      <t>ショウ</t>
    </rPh>
    <phoneticPr fontId="1"/>
  </si>
  <si>
    <t>市原市剣道連盟</t>
    <phoneticPr fontId="1"/>
  </si>
  <si>
    <t>口座番号：</t>
    <rPh sb="0" eb="2">
      <t>コウザ</t>
    </rPh>
    <rPh sb="2" eb="4">
      <t>バンゴウ</t>
    </rPh>
    <phoneticPr fontId="1"/>
  </si>
  <si>
    <t>００１９０－６－７０８０７３</t>
    <phoneticPr fontId="1"/>
  </si>
  <si>
    <t>西銘　昭久</t>
    <rPh sb="0" eb="2">
      <t>ニ</t>
    </rPh>
    <rPh sb="3" eb="5">
      <t>ア</t>
    </rPh>
    <phoneticPr fontId="1"/>
  </si>
  <si>
    <t>　会費は下記口座に振り込みをお願いします。</t>
    <rPh sb="1" eb="3">
      <t>カイヒ</t>
    </rPh>
    <rPh sb="4" eb="6">
      <t>カキ</t>
    </rPh>
    <rPh sb="6" eb="8">
      <t>コウザ</t>
    </rPh>
    <rPh sb="9" eb="10">
      <t>フ</t>
    </rPh>
    <rPh sb="11" eb="12">
      <t>コ</t>
    </rPh>
    <rPh sb="15" eb="16">
      <t>ネガ</t>
    </rPh>
    <phoneticPr fontId="1"/>
  </si>
  <si>
    <t>４　申込書の提出方法</t>
    <rPh sb="2" eb="5">
      <t>モウシコミショ</t>
    </rPh>
    <rPh sb="6" eb="8">
      <t>テイシュツ</t>
    </rPh>
    <rPh sb="8" eb="10">
      <t>ホウホウ</t>
    </rPh>
    <phoneticPr fontId="1"/>
  </si>
  <si>
    <t>〒２９０－００５３　市原市平田７０－６</t>
    <rPh sb="13" eb="15">
      <t>ヒラタ</t>
    </rPh>
    <phoneticPr fontId="1"/>
  </si>
  <si>
    <t>・初段以上の会員の方は、必ず全剣連番号を記入してください。</t>
    <rPh sb="1" eb="3">
      <t>ショダン</t>
    </rPh>
    <rPh sb="3" eb="5">
      <t>イジョウ</t>
    </rPh>
    <rPh sb="6" eb="8">
      <t>カイイン</t>
    </rPh>
    <rPh sb="9" eb="10">
      <t>カタ</t>
    </rPh>
    <rPh sb="12" eb="13">
      <t>カナラ</t>
    </rPh>
    <rPh sb="14" eb="15">
      <t>ゼン</t>
    </rPh>
    <rPh sb="15" eb="17">
      <t>ケンレン</t>
    </rPh>
    <rPh sb="17" eb="19">
      <t>バンゴウ</t>
    </rPh>
    <rPh sb="20" eb="22">
      <t>キニュウ</t>
    </rPh>
    <phoneticPr fontId="1"/>
  </si>
  <si>
    <t>・複数の団体で稽古されている方は、会費を払っている団体にご記入ください。</t>
    <rPh sb="1" eb="3">
      <t>フクスウ</t>
    </rPh>
    <rPh sb="4" eb="6">
      <t>ダンタイ</t>
    </rPh>
    <rPh sb="7" eb="9">
      <t>ケイコ</t>
    </rPh>
    <rPh sb="14" eb="15">
      <t>カタ</t>
    </rPh>
    <rPh sb="17" eb="19">
      <t>カイヒ</t>
    </rPh>
    <rPh sb="20" eb="21">
      <t>ハラ</t>
    </rPh>
    <rPh sb="25" eb="27">
      <t>ダンタイ</t>
    </rPh>
    <rPh sb="29" eb="31">
      <t>キニュウ</t>
    </rPh>
    <phoneticPr fontId="1"/>
  </si>
  <si>
    <t>・他の剣道連盟の会員の方は、備考欄に連盟名をご記入ください。</t>
    <rPh sb="1" eb="2">
      <t>タ</t>
    </rPh>
    <rPh sb="3" eb="5">
      <t>ケンドウ</t>
    </rPh>
    <rPh sb="5" eb="7">
      <t>レンメイ</t>
    </rPh>
    <rPh sb="8" eb="10">
      <t>カイイン</t>
    </rPh>
    <rPh sb="11" eb="12">
      <t>カタ</t>
    </rPh>
    <rPh sb="14" eb="17">
      <t>ビコウラン</t>
    </rPh>
    <rPh sb="18" eb="20">
      <t>レンメイ</t>
    </rPh>
    <rPh sb="20" eb="21">
      <t>メイ</t>
    </rPh>
    <rPh sb="23" eb="25">
      <t>キニュウ</t>
    </rPh>
    <phoneticPr fontId="1"/>
  </si>
  <si>
    <t>稽古会場</t>
    <rPh sb="0" eb="2">
      <t>ケイコ</t>
    </rPh>
    <rPh sb="2" eb="4">
      <t>カイジョウ</t>
    </rPh>
    <phoneticPr fontId="1"/>
  </si>
  <si>
    <t>団体会員申込書</t>
    <rPh sb="0" eb="2">
      <t>ダンタイ</t>
    </rPh>
    <rPh sb="2" eb="4">
      <t>カイイン</t>
    </rPh>
    <phoneticPr fontId="1"/>
  </si>
  <si>
    <t>－</t>
    <phoneticPr fontId="1"/>
  </si>
  <si>
    <t>市原市剣道連盟会則第１５条に基づき、次の会員の申し込みをします。</t>
    <rPh sb="0" eb="3">
      <t>イチハラシ</t>
    </rPh>
    <rPh sb="3" eb="7">
      <t>ケンドウレンメイ</t>
    </rPh>
    <rPh sb="7" eb="9">
      <t>カイソク</t>
    </rPh>
    <rPh sb="9" eb="10">
      <t>ダイ</t>
    </rPh>
    <rPh sb="12" eb="13">
      <t>ジョウ</t>
    </rPh>
    <rPh sb="14" eb="15">
      <t>モト</t>
    </rPh>
    <rPh sb="18" eb="19">
      <t>ツギ</t>
    </rPh>
    <rPh sb="20" eb="22">
      <t>カイイン</t>
    </rPh>
    <rPh sb="23" eb="24">
      <t>モウ</t>
    </rPh>
    <rPh sb="25" eb="26">
      <t>コ</t>
    </rPh>
    <phoneticPr fontId="1"/>
  </si>
  <si>
    <t>（１）指導者記入欄</t>
    <rPh sb="3" eb="6">
      <t>シドウシャ</t>
    </rPh>
    <rPh sb="6" eb="8">
      <t>キニュウ</t>
    </rPh>
    <rPh sb="8" eb="9">
      <t>ラン</t>
    </rPh>
    <phoneticPr fontId="1"/>
  </si>
  <si>
    <t>時間帯</t>
    <rPh sb="0" eb="3">
      <t>ジカンタイ</t>
    </rPh>
    <phoneticPr fontId="1"/>
  </si>
  <si>
    <t>火</t>
    <rPh sb="0" eb="1">
      <t>カ</t>
    </rPh>
    <phoneticPr fontId="1"/>
  </si>
  <si>
    <t>木</t>
  </si>
  <si>
    <t>金</t>
  </si>
  <si>
    <t>土</t>
  </si>
  <si>
    <t>日</t>
  </si>
  <si>
    <t>：</t>
    <phoneticPr fontId="1"/>
  </si>
  <si>
    <t>小学生</t>
    <rPh sb="0" eb="3">
      <t>ショウガクセイ</t>
    </rPh>
    <phoneticPr fontId="1"/>
  </si>
  <si>
    <t>中学生</t>
    <rPh sb="0" eb="3">
      <t>チュウガクセイ</t>
    </rPh>
    <phoneticPr fontId="1"/>
  </si>
  <si>
    <t>高校生</t>
    <rPh sb="0" eb="3">
      <t>コウコウセイ</t>
    </rPh>
    <phoneticPr fontId="1"/>
  </si>
  <si>
    <t>一般</t>
    <rPh sb="0" eb="2">
      <t>イッパン</t>
    </rPh>
    <phoneticPr fontId="1"/>
  </si>
  <si>
    <t>例</t>
    <rPh sb="0" eb="1">
      <t>レイ</t>
    </rPh>
    <phoneticPr fontId="1"/>
  </si>
  <si>
    <t>ｾﾞｯﾄｴｰ武道場</t>
    <rPh sb="6" eb="9">
      <t>ブドウジョウ</t>
    </rPh>
    <phoneticPr fontId="1"/>
  </si>
  <si>
    <t>記入例</t>
    <rPh sb="0" eb="2">
      <t>キニュウ</t>
    </rPh>
    <rPh sb="2" eb="3">
      <t>レイ</t>
    </rPh>
    <phoneticPr fontId="1"/>
  </si>
  <si>
    <t>※「フリガナ」・「全剣連番号」・「職業」等の記入を忘れないようお願いします。</t>
    <phoneticPr fontId="1"/>
  </si>
  <si>
    <t>氏　名</t>
    <rPh sb="0" eb="1">
      <t>シ</t>
    </rPh>
    <rPh sb="2" eb="3">
      <t>メイ</t>
    </rPh>
    <phoneticPr fontId="1"/>
  </si>
  <si>
    <t>文書の送付・送信先</t>
    <rPh sb="0" eb="2">
      <t>ブンショ</t>
    </rPh>
    <rPh sb="3" eb="5">
      <t>ソウフ</t>
    </rPh>
    <rPh sb="6" eb="8">
      <t>ソウシン</t>
    </rPh>
    <rPh sb="8" eb="9">
      <t>サキ</t>
    </rPh>
    <phoneticPr fontId="1"/>
  </si>
  <si>
    <t>携　帯</t>
    <rPh sb="0" eb="1">
      <t>ケイ</t>
    </rPh>
    <rPh sb="2" eb="3">
      <t>オビ</t>
    </rPh>
    <phoneticPr fontId="1"/>
  </si>
  <si>
    <t>対象者（小学生・中学生・高校生・一般）</t>
    <rPh sb="0" eb="3">
      <t>タイショウシャ</t>
    </rPh>
    <rPh sb="4" eb="7">
      <t>ショウガクセイ</t>
    </rPh>
    <rPh sb="8" eb="11">
      <t>チュウガクセイ</t>
    </rPh>
    <rPh sb="12" eb="14">
      <t>コウコウ</t>
    </rPh>
    <rPh sb="14" eb="15">
      <t>セイ</t>
    </rPh>
    <rPh sb="16" eb="18">
      <t>イッパン</t>
    </rPh>
    <phoneticPr fontId="1"/>
  </si>
  <si>
    <t>稽古日</t>
    <rPh sb="0" eb="2">
      <t>ケイコ</t>
    </rPh>
    <rPh sb="2" eb="3">
      <t>ビ</t>
    </rPh>
    <phoneticPr fontId="1"/>
  </si>
  <si>
    <t>携帯等</t>
    <rPh sb="0" eb="1">
      <t>ケイ</t>
    </rPh>
    <rPh sb="1" eb="2">
      <t>オビ</t>
    </rPh>
    <rPh sb="2" eb="3">
      <t>トウ</t>
    </rPh>
    <phoneticPr fontId="1"/>
  </si>
  <si>
    <t>（２）会員記入欄</t>
    <rPh sb="3" eb="5">
      <t>カイイン</t>
    </rPh>
    <rPh sb="5" eb="7">
      <t>キニュウ</t>
    </rPh>
    <rPh sb="7" eb="8">
      <t>ラン</t>
    </rPh>
    <phoneticPr fontId="1"/>
  </si>
  <si>
    <t>小･中･高･一般</t>
    <rPh sb="0" eb="1">
      <t>ショウ</t>
    </rPh>
    <rPh sb="2" eb="3">
      <t>チュウ</t>
    </rPh>
    <rPh sb="4" eb="5">
      <t>コウ</t>
    </rPh>
    <rPh sb="6" eb="8">
      <t>イッパン</t>
    </rPh>
    <phoneticPr fontId="1"/>
  </si>
  <si>
    <t>段・級</t>
    <rPh sb="0" eb="1">
      <t>ダン</t>
    </rPh>
    <rPh sb="2" eb="3">
      <t>キュウ</t>
    </rPh>
    <phoneticPr fontId="1"/>
  </si>
  <si>
    <t>取得年月日</t>
  </si>
  <si>
    <t>中２</t>
    <rPh sb="0" eb="1">
      <t>チュウ</t>
    </rPh>
    <phoneticPr fontId="1"/>
  </si>
  <si>
    <t>1級</t>
    <rPh sb="1" eb="2">
      <t>キュウ</t>
    </rPh>
    <phoneticPr fontId="1"/>
  </si>
  <si>
    <t>会費
（円）</t>
    <rPh sb="0" eb="2">
      <t>カイヒ</t>
    </rPh>
    <rPh sb="4" eb="5">
      <t>エン</t>
    </rPh>
    <phoneticPr fontId="1"/>
  </si>
  <si>
    <t>市原市国分寺台中央１-１-１</t>
    <rPh sb="0" eb="3">
      <t>イチハラシ</t>
    </rPh>
    <rPh sb="3" eb="7">
      <t>コクブンジダイ</t>
    </rPh>
    <rPh sb="7" eb="9">
      <t>チュウオウ</t>
    </rPh>
    <phoneticPr fontId="1"/>
  </si>
  <si>
    <t>①</t>
    <phoneticPr fontId="1"/>
  </si>
  <si>
    <t>６段以上及び称号受有者</t>
    <rPh sb="1" eb="2">
      <t>ダン</t>
    </rPh>
    <rPh sb="2" eb="4">
      <t>イジョウ</t>
    </rPh>
    <rPh sb="4" eb="5">
      <t>オヨ</t>
    </rPh>
    <rPh sb="6" eb="8">
      <t>ショウゴウ</t>
    </rPh>
    <rPh sb="8" eb="9">
      <t>ジュ</t>
    </rPh>
    <rPh sb="9" eb="10">
      <t>ユウ</t>
    </rPh>
    <rPh sb="10" eb="11">
      <t>シャ</t>
    </rPh>
    <phoneticPr fontId="1"/>
  </si>
  <si>
    <t>②</t>
    <phoneticPr fontId="1"/>
  </si>
  <si>
    <t>４・５段</t>
    <rPh sb="3" eb="4">
      <t>ダン</t>
    </rPh>
    <phoneticPr fontId="1"/>
  </si>
  <si>
    <t>③</t>
    <phoneticPr fontId="1"/>
  </si>
  <si>
    <t>一般・大学生（無級を含む）</t>
    <rPh sb="0" eb="2">
      <t>イッパン</t>
    </rPh>
    <rPh sb="3" eb="6">
      <t>ダイガクセイ</t>
    </rPh>
    <rPh sb="7" eb="8">
      <t>ム</t>
    </rPh>
    <rPh sb="8" eb="9">
      <t>キュウ</t>
    </rPh>
    <rPh sb="10" eb="11">
      <t>フク</t>
    </rPh>
    <phoneticPr fontId="1"/>
  </si>
  <si>
    <t>④</t>
    <phoneticPr fontId="1"/>
  </si>
  <si>
    <t>⑤</t>
    <phoneticPr fontId="1"/>
  </si>
  <si>
    <t>⑥</t>
    <phoneticPr fontId="1"/>
  </si>
  <si>
    <t>小学生以下</t>
    <rPh sb="0" eb="3">
      <t>ショウガクセイ</t>
    </rPh>
    <rPh sb="3" eb="5">
      <t>イカ</t>
    </rPh>
    <phoneticPr fontId="1"/>
  </si>
  <si>
    <t>［円］</t>
    <rPh sb="1" eb="2">
      <t>エン</t>
    </rPh>
    <phoneticPr fontId="1"/>
  </si>
  <si>
    <t>【会費】</t>
    <rPh sb="1" eb="3">
      <t>カイヒ</t>
    </rPh>
    <phoneticPr fontId="1"/>
  </si>
  <si>
    <t>個人会員申込書</t>
    <rPh sb="0" eb="2">
      <t>コジン</t>
    </rPh>
    <rPh sb="2" eb="4">
      <t>カイイン</t>
    </rPh>
    <phoneticPr fontId="1"/>
  </si>
  <si>
    <t>全剣連番号</t>
    <rPh sb="0" eb="1">
      <t>ゼン</t>
    </rPh>
    <rPh sb="1" eb="2">
      <t>ケン</t>
    </rPh>
    <rPh sb="2" eb="3">
      <t>レン</t>
    </rPh>
    <rPh sb="3" eb="4">
      <t>バン</t>
    </rPh>
    <rPh sb="4" eb="5">
      <t>ゴウ</t>
    </rPh>
    <phoneticPr fontId="1"/>
  </si>
  <si>
    <t>携帯</t>
    <rPh sb="0" eb="2">
      <t>ケイタイ</t>
    </rPh>
    <phoneticPr fontId="1"/>
  </si>
  <si>
    <t>職　業</t>
    <rPh sb="0" eb="1">
      <t>ショク</t>
    </rPh>
    <rPh sb="2" eb="3">
      <t>ギョウ</t>
    </rPh>
    <phoneticPr fontId="1"/>
  </si>
  <si>
    <t>段　位</t>
    <rPh sb="0" eb="1">
      <t>ダン</t>
    </rPh>
    <rPh sb="2" eb="3">
      <t>クライ</t>
    </rPh>
    <phoneticPr fontId="1"/>
  </si>
  <si>
    <t>主たる稽古場</t>
    <rPh sb="0" eb="1">
      <t>シュ</t>
    </rPh>
    <rPh sb="3" eb="5">
      <t>ケイコ</t>
    </rPh>
    <rPh sb="5" eb="6">
      <t>バ</t>
    </rPh>
    <phoneticPr fontId="1"/>
  </si>
  <si>
    <t>ＦＡＸ</t>
    <phoneticPr fontId="1"/>
  </si>
  <si>
    <t>E-mailアドレス</t>
    <phoneticPr fontId="1"/>
  </si>
  <si>
    <t>会　費（円）</t>
    <rPh sb="0" eb="1">
      <t>カイ</t>
    </rPh>
    <rPh sb="2" eb="3">
      <t>ヒ</t>
    </rPh>
    <rPh sb="4" eb="5">
      <t>エン</t>
    </rPh>
    <phoneticPr fontId="1"/>
  </si>
  <si>
    <t>市原市剣道連盟は、全日本剣道連盟が定める剣道の理念に則り、剣道競技の技術の向上を図るとともに、普及発展の一助として、会員の行事活動の様子をホームページ（今後、作成予定）等に掲載し、広く皆様に紹介するこを考えています。つきましては、会員の皆様に関する写真等の掲載について、ご理解、ご協力のほど、よろしくお願いいたします。</t>
    <phoneticPr fontId="1"/>
  </si>
  <si>
    <t>賛助会員申込書</t>
    <rPh sb="0" eb="2">
      <t>サンジョ</t>
    </rPh>
    <rPh sb="2" eb="4">
      <t>カイイン</t>
    </rPh>
    <phoneticPr fontId="1"/>
  </si>
  <si>
    <t>名　前</t>
    <rPh sb="0" eb="1">
      <t>メイ</t>
    </rPh>
    <rPh sb="2" eb="3">
      <t>マエ</t>
    </rPh>
    <phoneticPr fontId="1"/>
  </si>
  <si>
    <t>名　字</t>
    <rPh sb="0" eb="1">
      <t>メイ</t>
    </rPh>
    <rPh sb="2" eb="3">
      <t>ジ</t>
    </rPh>
    <phoneticPr fontId="1"/>
  </si>
  <si>
    <t>４段以上</t>
    <rPh sb="1" eb="2">
      <t>ダン</t>
    </rPh>
    <rPh sb="2" eb="4">
      <t>イジョウ</t>
    </rPh>
    <phoneticPr fontId="1"/>
  </si>
  <si>
    <t>一般・大学３段以下</t>
    <rPh sb="0" eb="2">
      <t>イッパン</t>
    </rPh>
    <rPh sb="3" eb="5">
      <t>ダイガク</t>
    </rPh>
    <rPh sb="6" eb="7">
      <t>ダン</t>
    </rPh>
    <rPh sb="7" eb="9">
      <t>イカ</t>
    </rPh>
    <phoneticPr fontId="1"/>
  </si>
  <si>
    <t>①、②以外</t>
    <rPh sb="3" eb="5">
      <t>イガイ</t>
    </rPh>
    <phoneticPr fontId="1"/>
  </si>
  <si>
    <t>小学校１・２年生以上</t>
    <phoneticPr fontId="1"/>
  </si>
  <si>
    <t xml:space="preserve">５・４級 </t>
    <phoneticPr fontId="1"/>
  </si>
  <si>
    <t>小学校３・４年生以上</t>
    <phoneticPr fontId="1"/>
  </si>
  <si>
    <t>６級</t>
    <phoneticPr fontId="1"/>
  </si>
  <si>
    <t>３・２級</t>
    <phoneticPr fontId="1"/>
  </si>
  <si>
    <t>小学校５年生以上及び中学生</t>
    <phoneticPr fontId="1"/>
  </si>
  <si>
    <t>１級</t>
    <phoneticPr fontId="1"/>
  </si>
  <si>
    <t>小学校６年生以上及び中学生以上</t>
    <phoneticPr fontId="1"/>
  </si>
  <si>
    <t>※事務処理上期間外の申し込みは受け付けません。</t>
    <phoneticPr fontId="1"/>
  </si>
  <si>
    <t>イ、審査申し込みの際、名前は正しくご記入下さい。もし間違えがあった場合は、
　　当日の受付時に必ず申し出てください。</t>
    <rPh sb="9" eb="10">
      <t>サイ</t>
    </rPh>
    <phoneticPr fontId="1"/>
  </si>
  <si>
    <r>
      <t>別紙による（※）。</t>
    </r>
    <r>
      <rPr>
        <b/>
        <sz val="11"/>
        <color theme="1"/>
        <rFont val="ＭＳ 明朝"/>
        <family val="1"/>
        <charset val="128"/>
      </rPr>
      <t>１級受験者は事前に記入し、持参すること。</t>
    </r>
    <rPh sb="10" eb="11">
      <t>キュウ</t>
    </rPh>
    <rPh sb="11" eb="14">
      <t>ジュケンシャ</t>
    </rPh>
    <rPh sb="15" eb="17">
      <t>ジゼン</t>
    </rPh>
    <rPh sb="18" eb="20">
      <t>キニュウ</t>
    </rPh>
    <rPh sb="22" eb="24">
      <t>ジサン</t>
    </rPh>
    <phoneticPr fontId="1"/>
  </si>
  <si>
    <t>※申込みのあった団体に改めて学科問題・記入用紙を通知いたします。</t>
    <rPh sb="11" eb="12">
      <t>アラタ</t>
    </rPh>
    <rPh sb="19" eb="21">
      <t>キニュウ</t>
    </rPh>
    <rPh sb="21" eb="23">
      <t>ヨウシ</t>
    </rPh>
    <rPh sb="24" eb="26">
      <t>ツウチ</t>
    </rPh>
    <phoneticPr fontId="1"/>
  </si>
  <si>
    <t>年度  千葉県剣道連盟行事の通知と申込みについて</t>
    <rPh sb="14" eb="16">
      <t>ツウチ</t>
    </rPh>
    <phoneticPr fontId="1"/>
  </si>
  <si>
    <t>通知予定・
申込締切</t>
    <rPh sb="2" eb="4">
      <t>ヨテイ</t>
    </rPh>
    <rPh sb="6" eb="8">
      <t>モウシコミ</t>
    </rPh>
    <rPh sb="8" eb="10">
      <t>シメキリ</t>
    </rPh>
    <phoneticPr fontId="1"/>
  </si>
  <si>
    <t>個人に直接通知</t>
    <rPh sb="0" eb="2">
      <t>コジン</t>
    </rPh>
    <rPh sb="3" eb="5">
      <t>チョクセツ</t>
    </rPh>
    <phoneticPr fontId="1"/>
  </si>
  <si>
    <t>各団体に通知</t>
    <rPh sb="0" eb="3">
      <t>カクダンタイ</t>
    </rPh>
    <phoneticPr fontId="1"/>
  </si>
  <si>
    <t>各団体通知</t>
    <rPh sb="0" eb="3">
      <t>カクダンタイ</t>
    </rPh>
    <phoneticPr fontId="1"/>
  </si>
  <si>
    <t>４．会員登録書（会費納入）</t>
    <phoneticPr fontId="1"/>
  </si>
  <si>
    <t>５．千葉県剣道連盟行事</t>
    <phoneticPr fontId="1"/>
  </si>
  <si>
    <t>千葉県剣道連盟年間行事計画（P19）</t>
    <rPh sb="7" eb="9">
      <t>ネンカン</t>
    </rPh>
    <rPh sb="11" eb="13">
      <t>ケイカク</t>
    </rPh>
    <phoneticPr fontId="1"/>
  </si>
  <si>
    <t>千葉県行事参加（出場）申込書（P18）</t>
    <phoneticPr fontId="1"/>
  </si>
  <si>
    <t>千葉県剣道連盟行事の通知と申込みについて（P17）</t>
    <phoneticPr fontId="1"/>
  </si>
  <si>
    <t>年度会費納入のお願い（P13）</t>
    <phoneticPr fontId="1"/>
  </si>
  <si>
    <t>団体会員申込書 　（P14～15）</t>
    <phoneticPr fontId="1"/>
  </si>
  <si>
    <t>個人会員申込書（P16）</t>
    <phoneticPr fontId="1"/>
  </si>
  <si>
    <t>・申込書(名簿)は必ず提出してください。提出のない場合は、文書の通知を行いませんので
　ご注意ください。</t>
    <rPh sb="1" eb="4">
      <t>モウシコミショ</t>
    </rPh>
    <rPh sb="5" eb="7">
      <t>メイボ</t>
    </rPh>
    <rPh sb="9" eb="10">
      <t>カナラ</t>
    </rPh>
    <rPh sb="11" eb="13">
      <t>テイシュツ</t>
    </rPh>
    <rPh sb="20" eb="22">
      <t>テイシュツ</t>
    </rPh>
    <rPh sb="25" eb="27">
      <t>バアイ</t>
    </rPh>
    <rPh sb="29" eb="31">
      <t>ブンショ</t>
    </rPh>
    <rPh sb="32" eb="34">
      <t>ツウチ</t>
    </rPh>
    <rPh sb="35" eb="36">
      <t>オコナ</t>
    </rPh>
    <rPh sb="45" eb="47">
      <t>チュウイ</t>
    </rPh>
    <phoneticPr fontId="1"/>
  </si>
  <si>
    <t>　データの電子化に伴い、文書の発送につきましても、メールでの送受信を積極的に活用していきたいと考えておりますので、何卒、ご理解、ご協力をお願いいたします。
　つきましては、各団体の文書受信者は、なるべくE-mailアドレスをお持ちの方をお願いいたします。
　なお、メールでの送受信が困難な団体・個人等につきましては、紙文書による発送またはＦＡＸによる送信を行いますのでお申し出ください。</t>
    <rPh sb="5" eb="8">
      <t>デンシカ</t>
    </rPh>
    <rPh sb="9" eb="10">
      <t>トモナ</t>
    </rPh>
    <rPh sb="12" eb="14">
      <t>ブンショ</t>
    </rPh>
    <rPh sb="15" eb="17">
      <t>ハッソウ</t>
    </rPh>
    <rPh sb="34" eb="37">
      <t>セッキョクテキ</t>
    </rPh>
    <rPh sb="38" eb="40">
      <t>カツヨウ</t>
    </rPh>
    <rPh sb="47" eb="48">
      <t>カンガ</t>
    </rPh>
    <rPh sb="86" eb="89">
      <t>カクダンタイ</t>
    </rPh>
    <rPh sb="90" eb="92">
      <t>ブンショ</t>
    </rPh>
    <rPh sb="92" eb="95">
      <t>ジュシンシャ</t>
    </rPh>
    <rPh sb="113" eb="114">
      <t>モ</t>
    </rPh>
    <rPh sb="116" eb="117">
      <t>カタ</t>
    </rPh>
    <rPh sb="119" eb="120">
      <t>ネガ</t>
    </rPh>
    <rPh sb="137" eb="138">
      <t>ソウ</t>
    </rPh>
    <rPh sb="138" eb="140">
      <t>ジュシン</t>
    </rPh>
    <rPh sb="141" eb="143">
      <t>コンナン</t>
    </rPh>
    <rPh sb="144" eb="146">
      <t>ダンタイ</t>
    </rPh>
    <rPh sb="147" eb="149">
      <t>コジン</t>
    </rPh>
    <rPh sb="149" eb="150">
      <t>トウ</t>
    </rPh>
    <rPh sb="158" eb="159">
      <t>カミ</t>
    </rPh>
    <rPh sb="159" eb="161">
      <t>ブンショ</t>
    </rPh>
    <rPh sb="164" eb="166">
      <t>ハッソウ</t>
    </rPh>
    <rPh sb="178" eb="179">
      <t>オコナ</t>
    </rPh>
    <rPh sb="185" eb="186">
      <t>モウ</t>
    </rPh>
    <rPh sb="187" eb="188">
      <t>デ</t>
    </rPh>
    <phoneticPr fontId="1"/>
  </si>
  <si>
    <t>　さて、大変お手数ですが、平成</t>
    <rPh sb="4" eb="6">
      <t>タイヘン</t>
    </rPh>
    <rPh sb="7" eb="9">
      <t>テスウ</t>
    </rPh>
    <rPh sb="13" eb="15">
      <t>ヘイセイ</t>
    </rPh>
    <phoneticPr fontId="1"/>
  </si>
  <si>
    <t>ですので、期限まで提出をお願いいたします。</t>
    <phoneticPr fontId="1"/>
  </si>
  <si>
    <t>年度の会費納入の件につきましては、下記のとおり</t>
    <phoneticPr fontId="1"/>
  </si>
  <si>
    <t>Ⅳ　中学生の部</t>
    <rPh sb="2" eb="5">
      <t>チュウガクセイ</t>
    </rPh>
    <phoneticPr fontId="1"/>
  </si>
  <si>
    <t>毎週火曜日　　　９：３０～１１：３０</t>
    <rPh sb="2" eb="3">
      <t>カ</t>
    </rPh>
    <phoneticPr fontId="1"/>
  </si>
  <si>
    <t>市原市体育協会主催行事です。</t>
    <rPh sb="0" eb="3">
      <t>イチハラシ</t>
    </rPh>
    <rPh sb="3" eb="5">
      <t>タイイク</t>
    </rPh>
    <rPh sb="5" eb="7">
      <t>キョウカイ</t>
    </rPh>
    <rPh sb="7" eb="9">
      <t>シュサイ</t>
    </rPh>
    <rPh sb="9" eb="11">
      <t>ギョウジ</t>
    </rPh>
    <phoneticPr fontId="1"/>
  </si>
  <si>
    <t xml:space="preserve"> ５）お問合せ</t>
    <rPh sb="4" eb="6">
      <t>トイアワ</t>
    </rPh>
    <phoneticPr fontId="1"/>
  </si>
  <si>
    <t>市原市体育協会　０４３６－４２－７７１２</t>
    <rPh sb="0" eb="3">
      <t>イチハラシ</t>
    </rPh>
    <rPh sb="3" eb="5">
      <t>タイイク</t>
    </rPh>
    <rPh sb="5" eb="7">
      <t>キョウカイ</t>
    </rPh>
    <phoneticPr fontId="1"/>
  </si>
  <si>
    <t>初段以上を取得している中学生以上の者</t>
    <rPh sb="0" eb="1">
      <t>ショ</t>
    </rPh>
    <rPh sb="1" eb="4">
      <t>ダンイジョウ</t>
    </rPh>
    <rPh sb="5" eb="7">
      <t>シュトク</t>
    </rPh>
    <rPh sb="11" eb="14">
      <t>チュウガクセイ</t>
    </rPh>
    <rPh sb="14" eb="16">
      <t>イジョウ</t>
    </rPh>
    <rPh sb="17" eb="18">
      <t>モノ</t>
    </rPh>
    <phoneticPr fontId="1"/>
  </si>
  <si>
    <t>市原市剣道連盟（事務局）佐瀬　勝　０９０－８０３７－５８９５</t>
    <rPh sb="0" eb="3">
      <t>イチハラシ</t>
    </rPh>
    <phoneticPr fontId="1"/>
  </si>
  <si>
    <t>Ⅴ　一般剣道教室</t>
    <rPh sb="2" eb="4">
      <t>イッパン</t>
    </rPh>
    <rPh sb="4" eb="6">
      <t>ケンドウ</t>
    </rPh>
    <rPh sb="6" eb="8">
      <t>キョウシツ</t>
    </rPh>
    <phoneticPr fontId="1"/>
  </si>
  <si>
    <t>毎週木曜日　　１８：００～２０：００</t>
    <rPh sb="2" eb="3">
      <t>モク</t>
    </rPh>
    <phoneticPr fontId="1"/>
  </si>
  <si>
    <t>段の取得を問わず中学生以上の者</t>
    <rPh sb="0" eb="1">
      <t>ダン</t>
    </rPh>
    <rPh sb="2" eb="4">
      <t>シュトク</t>
    </rPh>
    <rPh sb="5" eb="6">
      <t>ト</t>
    </rPh>
    <rPh sb="8" eb="11">
      <t>チュウガクセイ</t>
    </rPh>
    <rPh sb="11" eb="13">
      <t>イジョウ</t>
    </rPh>
    <rPh sb="14" eb="15">
      <t>モノ</t>
    </rPh>
    <phoneticPr fontId="1"/>
  </si>
  <si>
    <t>・参加人数によっては判定による勝敗を導入します。（当日の監督審判会議による）</t>
    <phoneticPr fontId="1"/>
  </si>
  <si>
    <t>※必要書類要項は、団体へ通知いたします。個人で申し込まれた場合は個人に通知いたします。</t>
    <rPh sb="12" eb="14">
      <t>ツウチ</t>
    </rPh>
    <rPh sb="35" eb="37">
      <t>ツウチ</t>
    </rPh>
    <phoneticPr fontId="1"/>
  </si>
  <si>
    <t>（なるべくE-mailにて送信ください。）</t>
    <rPh sb="13" eb="15">
      <t>ソウシン</t>
    </rPh>
    <phoneticPr fontId="1"/>
  </si>
  <si>
    <t>22
23</t>
    <phoneticPr fontId="1"/>
  </si>
  <si>
    <t>6～
8</t>
    <phoneticPr fontId="1"/>
  </si>
  <si>
    <r>
      <t>学科問題は記入用紙に解答を黒ボールペンで記入し、氏名をボールペンで書き、審査会場に持参すること。受審番号は各自当日確認し記入する。（</t>
    </r>
    <r>
      <rPr>
        <u/>
        <sz val="11"/>
        <color theme="1"/>
        <rFont val="ＭＳ 明朝"/>
        <family val="1"/>
        <charset val="128"/>
      </rPr>
      <t>封筒に入れる必要はありません</t>
    </r>
    <r>
      <rPr>
        <sz val="11"/>
        <color theme="1"/>
        <rFont val="ＭＳ 明朝"/>
        <family val="1"/>
        <charset val="128"/>
      </rPr>
      <t>）</t>
    </r>
    <rPh sb="53" eb="55">
      <t>カクジ</t>
    </rPh>
    <rPh sb="57" eb="59">
      <t>カクニン</t>
    </rPh>
    <rPh sb="66" eb="68">
      <t>フウトウ</t>
    </rPh>
    <rPh sb="69" eb="70">
      <t>イ</t>
    </rPh>
    <rPh sb="72" eb="74">
      <t>ヒツヨウ</t>
    </rPh>
    <phoneticPr fontId="1"/>
  </si>
  <si>
    <t>５チーム</t>
    <phoneticPr fontId="1"/>
  </si>
  <si>
    <t>男女混合</t>
    <rPh sb="0" eb="2">
      <t>ダンジョ</t>
    </rPh>
    <rPh sb="2" eb="4">
      <t>コンゴウ</t>
    </rPh>
    <phoneticPr fontId="1"/>
  </si>
  <si>
    <r>
      <rPr>
        <sz val="11"/>
        <color theme="1"/>
        <rFont val="ＭＳ Ｐゴシック"/>
        <family val="3"/>
        <charset val="128"/>
      </rPr>
      <t>個人情報保護法への対応</t>
    </r>
    <r>
      <rPr>
        <sz val="11"/>
        <color theme="1"/>
        <rFont val="ＭＳ 明朝"/>
        <family val="1"/>
        <charset val="128"/>
      </rPr>
      <t>　＊ 以下、申込者に周知して下さい。
申込書に記載される個人情報は市原市剣道連盟が実施する大会運営のために利用します。なお、氏名、年齢等の最小限の個人情報は必要の都度、目的に合わせ公表媒体（掲示用紙、ホームページ等）に公表することがあります。更に、剣道の普及発展のためマスコミ関係者に必要な個人情報を提供することがあります。</t>
    </r>
    <rPh sb="45" eb="48">
      <t>イチハラシ</t>
    </rPh>
    <rPh sb="57" eb="59">
      <t>タイカイ</t>
    </rPh>
    <phoneticPr fontId="1"/>
  </si>
  <si>
    <t>前日
準備</t>
    <rPh sb="0" eb="2">
      <t>ゼンジツ</t>
    </rPh>
    <rPh sb="3" eb="5">
      <t>ジュンビ</t>
    </rPh>
    <phoneticPr fontId="1"/>
  </si>
  <si>
    <t>　陽春の候､会員並びに役員の皆様には、日頃より、剣道連盟の運営に深いご理解とご協力を賜り誠にありがとうございます。今年度もさらなる発展のために、最善の努力をしてまいりますので、皆様のご支援をいただけますようお願い申し上げます。</t>
    <rPh sb="6" eb="8">
      <t>カイイン</t>
    </rPh>
    <rPh sb="8" eb="9">
      <t>ナラ</t>
    </rPh>
    <rPh sb="11" eb="13">
      <t>ヤクイン</t>
    </rPh>
    <rPh sb="14" eb="16">
      <t>ミナサマ</t>
    </rPh>
    <rPh sb="19" eb="21">
      <t>ヒゴロ</t>
    </rPh>
    <rPh sb="24" eb="26">
      <t>ケンドウ</t>
    </rPh>
    <rPh sb="26" eb="28">
      <t>レンメイ</t>
    </rPh>
    <rPh sb="29" eb="31">
      <t>ウンエイ</t>
    </rPh>
    <rPh sb="32" eb="33">
      <t>フカ</t>
    </rPh>
    <rPh sb="35" eb="37">
      <t>リカイ</t>
    </rPh>
    <rPh sb="39" eb="41">
      <t>キョウリョク</t>
    </rPh>
    <rPh sb="42" eb="43">
      <t>タマワ</t>
    </rPh>
    <rPh sb="44" eb="45">
      <t>マコト</t>
    </rPh>
    <phoneticPr fontId="1"/>
  </si>
  <si>
    <t>E-mail:</t>
    <phoneticPr fontId="1"/>
  </si>
  <si>
    <t>FAX ： ０４３－３３２－８７５５</t>
    <phoneticPr fontId="1"/>
  </si>
  <si>
    <t>　市原市剣道連盟は、全日本剣道連盟が定める剣道の理念に則り、剣道競技の技術の向上を図るとともに、普及発展の一助として、会員の行事活動の様子をホームページ（今年度開設予定）等に掲載し、広く皆様に紹介するこを考えています。つきましては、会員の皆様に関する写真等の掲載について、ご理解、ご協力のほど、よろしくお願いいたします。また、申込書（大会・審査会）に記載される個人情報は市原市剣道連盟が実施する大会・審査会運営のために利用します。なお、氏名、年齢等の最小限の個人情報は必要の都度、目的に合わせ公表媒体（掲示用紙、ホームページ等）に公表することがあります。更に、剣道の普及発展のためマスコミ関係者に必要な個人情報を提供することがあります。</t>
    <phoneticPr fontId="1"/>
  </si>
  <si>
    <t>・各団体より補助役員のご協力をお願いいたします。中学の先生方で、審判に申し込まれ
  ていない方は、補助役員のご協力をお願いします。昼食を頼む関係がありますので、必
  ずお名前をご記入下さい。</t>
    <phoneticPr fontId="1"/>
  </si>
  <si>
    <t>火～金</t>
    <rPh sb="0" eb="1">
      <t>カ</t>
    </rPh>
    <rPh sb="2" eb="3">
      <t>キン</t>
    </rPh>
    <phoneticPr fontId="1"/>
  </si>
  <si>
    <t>剣道七段審査会（福岡）</t>
    <rPh sb="0" eb="2">
      <t>ケンドウ</t>
    </rPh>
    <rPh sb="2" eb="3">
      <t>ナナ</t>
    </rPh>
    <rPh sb="3" eb="4">
      <t>ダン</t>
    </rPh>
    <rPh sb="4" eb="7">
      <t>シンサカイ</t>
    </rPh>
    <rPh sb="8" eb="10">
      <t>フクオカ</t>
    </rPh>
    <phoneticPr fontId="1"/>
  </si>
  <si>
    <t>剣道六段審査会（福岡）</t>
    <rPh sb="0" eb="2">
      <t>ケンドウ</t>
    </rPh>
    <rPh sb="2" eb="3">
      <t>ロク</t>
    </rPh>
    <rPh sb="3" eb="4">
      <t>ダン</t>
    </rPh>
    <rPh sb="4" eb="7">
      <t>シンサカイ</t>
    </rPh>
    <rPh sb="8" eb="10">
      <t>フクオカ</t>
    </rPh>
    <phoneticPr fontId="1"/>
  </si>
  <si>
    <t>29・30</t>
    <phoneticPr fontId="1"/>
  </si>
  <si>
    <t>27・28</t>
    <phoneticPr fontId="1"/>
  </si>
  <si>
    <t>21
22</t>
    <phoneticPr fontId="1"/>
  </si>
  <si>
    <t>6
7</t>
    <phoneticPr fontId="1"/>
  </si>
  <si>
    <t>12~
14</t>
    <phoneticPr fontId="1"/>
  </si>
  <si>
    <t>毎週月曜日　　１８：３０～２０：３０</t>
    <rPh sb="2" eb="3">
      <t>ゲツ</t>
    </rPh>
    <phoneticPr fontId="1"/>
  </si>
  <si>
    <t>金
祝</t>
    <rPh sb="0" eb="1">
      <t>キン</t>
    </rPh>
    <rPh sb="2" eb="3">
      <t>シュク</t>
    </rPh>
    <phoneticPr fontId="1"/>
  </si>
  <si>
    <t>浦安市</t>
    <rPh sb="0" eb="3">
      <t>ウラヤスシ</t>
    </rPh>
    <phoneticPr fontId="1"/>
  </si>
  <si>
    <t>※昨年度より男女混合</t>
    <rPh sb="1" eb="4">
      <t>サクネンド</t>
    </rPh>
    <rPh sb="6" eb="8">
      <t>ダンジョ</t>
    </rPh>
    <rPh sb="8" eb="10">
      <t>コンゴウ</t>
    </rPh>
    <phoneticPr fontId="1"/>
  </si>
  <si>
    <t>２チーム</t>
    <phoneticPr fontId="1"/>
  </si>
  <si>
    <t>　所定の申込用紙に記入し、期日までにE-mail又はFaxでお申込み下さい。
　なお、昨年度より、データ電子化による事務の効率化を図っており、会員の皆様へのサービス向上を考えておりますので、E-mailでの提出にご協力ください。</t>
    <rPh sb="52" eb="55">
      <t>デンシカ</t>
    </rPh>
    <rPh sb="58" eb="60">
      <t>ジム</t>
    </rPh>
    <rPh sb="61" eb="64">
      <t>コウリツカ</t>
    </rPh>
    <rPh sb="71" eb="73">
      <t>カイイン</t>
    </rPh>
    <rPh sb="74" eb="76">
      <t>ミナサマ</t>
    </rPh>
    <rPh sb="82" eb="84">
      <t>コウジョウ</t>
    </rPh>
    <rPh sb="85" eb="86">
      <t>カンガ</t>
    </rPh>
    <rPh sb="103" eb="105">
      <t>テイシュツ</t>
    </rPh>
    <rPh sb="107" eb="109">
      <t>キョウリョク</t>
    </rPh>
    <phoneticPr fontId="1"/>
  </si>
  <si>
    <t>・剣道関係者（応援の保護者も含む）の駐車場は、市原中になって
  おります。お手数ですが武道場前（芝生のうえも含む）への駐車は
  ご遠慮下さい。市原中が満杯になったときは、第２駐車場奥になり
  ます。各団体で周知してください。</t>
    <rPh sb="46" eb="47">
      <t>ジョウ</t>
    </rPh>
    <phoneticPr fontId="1"/>
  </si>
  <si>
    <t>個人情報保護法への対応　＊ 以下、申込者に周知して下さい。
申込書に記載される個人情報（漢字氏名、カナ氏名、生年月日、級等）は市原市剣道連盟、千葉県剣道連盟及び全日本剣道連盟が実施する審査会運営のために利用します。なお、氏名、年齢等の最小限の個人情報は必要の都度、目的に合わせ公表媒体（掲示用紙、ホームページ等）に公表することがあります。更に、剣道の普及発展のためマスコミ関係者に必要な個人情報を提供することがあります。</t>
  </si>
  <si>
    <t>ゼットエー武道場</t>
  </si>
  <si>
    <t>市原市能満１４７４－１</t>
  </si>
  <si>
    <t>日</t>
    <rPh sb="0" eb="1">
      <t>ニチ</t>
    </rPh>
    <phoneticPr fontId="1"/>
  </si>
  <si>
    <t>日</t>
    <rPh sb="0" eb="1">
      <t>ニチ</t>
    </rPh>
    <phoneticPr fontId="1"/>
  </si>
  <si>
    <t>年度 初段～三段審査会要項・学科解答用紙・申込書（P10～12）</t>
    <phoneticPr fontId="1"/>
  </si>
  <si>
    <t>講　 師    朝枝史郎（教士七段）・平宅武司（教士七段）・増茂誠二（錬士七段）</t>
    <rPh sb="8" eb="10">
      <t>アサエダ</t>
    </rPh>
    <rPh sb="10" eb="12">
      <t>シロウ</t>
    </rPh>
    <rPh sb="13" eb="15">
      <t>キョウシ</t>
    </rPh>
    <rPh sb="15" eb="17">
      <t>ナナダン</t>
    </rPh>
    <rPh sb="19" eb="21">
      <t>ヘイタク</t>
    </rPh>
    <rPh sb="21" eb="23">
      <t>タケシ</t>
    </rPh>
    <rPh sb="24" eb="26">
      <t>キョウシ</t>
    </rPh>
    <rPh sb="26" eb="28">
      <t>ナナダン</t>
    </rPh>
    <rPh sb="30" eb="32">
      <t>マスモ</t>
    </rPh>
    <rPh sb="32" eb="34">
      <t>セイジ</t>
    </rPh>
    <rPh sb="35" eb="36">
      <t>レン</t>
    </rPh>
    <rPh sb="36" eb="37">
      <t>シ</t>
    </rPh>
    <rPh sb="37" eb="39">
      <t>ナナダン</t>
    </rPh>
    <phoneticPr fontId="1"/>
  </si>
  <si>
    <t>中学校3年生女子</t>
    <rPh sb="0" eb="3">
      <t>チュウガッコウ</t>
    </rPh>
    <rPh sb="4" eb="6">
      <t>ネンセイ</t>
    </rPh>
    <rPh sb="6" eb="8">
      <t>ジョシ</t>
    </rPh>
    <phoneticPr fontId="1"/>
  </si>
  <si>
    <t>中学校3年生男子</t>
    <rPh sb="0" eb="3">
      <t>チュウガッコウ</t>
    </rPh>
    <rPh sb="4" eb="6">
      <t>ネンセイ</t>
    </rPh>
    <rPh sb="6" eb="8">
      <t>ダンシ</t>
    </rPh>
    <phoneticPr fontId="1"/>
  </si>
  <si>
    <t>千葉ポートアリーナ</t>
    <rPh sb="0" eb="2">
      <t>チバ</t>
    </rPh>
    <phoneticPr fontId="1"/>
  </si>
  <si>
    <t>千葉市中央区問屋町１－２０</t>
    <rPh sb="0" eb="3">
      <t>チバシ</t>
    </rPh>
    <rPh sb="3" eb="6">
      <t>チュウオウク</t>
    </rPh>
    <rPh sb="6" eb="9">
      <t>トンヤチョウ</t>
    </rPh>
    <phoneticPr fontId="1"/>
  </si>
  <si>
    <t>会長　大沢　孝文</t>
    <rPh sb="0" eb="2">
      <t>カイチョウ</t>
    </rPh>
    <rPh sb="3" eb="5">
      <t>オオサワ</t>
    </rPh>
    <rPh sb="6" eb="8">
      <t>タカフミ</t>
    </rPh>
    <phoneticPr fontId="1"/>
  </si>
  <si>
    <t>会長　大沢　孝文　様</t>
    <rPh sb="0" eb="2">
      <t>カイチョウ</t>
    </rPh>
    <rPh sb="3" eb="5">
      <t>オオサワ</t>
    </rPh>
    <rPh sb="6" eb="8">
      <t>タカフミ</t>
    </rPh>
    <rPh sb="9" eb="10">
      <t>サマ</t>
    </rPh>
    <phoneticPr fontId="1"/>
  </si>
  <si>
    <t>回千葉県剣道演武大会</t>
    <rPh sb="8" eb="10">
      <t>タイカイ</t>
    </rPh>
    <phoneticPr fontId="1"/>
  </si>
  <si>
    <t>月・祝</t>
    <rPh sb="0" eb="1">
      <t>ゲツ</t>
    </rPh>
    <rPh sb="2" eb="3">
      <t>シュク</t>
    </rPh>
    <phoneticPr fontId="1"/>
  </si>
  <si>
    <t>火・水</t>
    <rPh sb="0" eb="1">
      <t>カ</t>
    </rPh>
    <rPh sb="2" eb="3">
      <t>スイ</t>
    </rPh>
    <phoneticPr fontId="1"/>
  </si>
  <si>
    <t>第１１４回全日本剣道演武大会</t>
    <rPh sb="0" eb="1">
      <t>ダイ</t>
    </rPh>
    <rPh sb="4" eb="5">
      <t>カイ</t>
    </rPh>
    <rPh sb="5" eb="8">
      <t>ゼンニホン</t>
    </rPh>
    <rPh sb="8" eb="10">
      <t>ケンドウ</t>
    </rPh>
    <rPh sb="10" eb="12">
      <t>エンブ</t>
    </rPh>
    <rPh sb="12" eb="14">
      <t>タイカイ</t>
    </rPh>
    <phoneticPr fontId="1"/>
  </si>
  <si>
    <t>剣道七段審査会（青森）</t>
    <rPh sb="0" eb="2">
      <t>ケンドウ</t>
    </rPh>
    <rPh sb="2" eb="3">
      <t>ナナ</t>
    </rPh>
    <rPh sb="3" eb="4">
      <t>ダン</t>
    </rPh>
    <rPh sb="4" eb="7">
      <t>シンサカイ</t>
    </rPh>
    <rPh sb="8" eb="10">
      <t>アオモリ</t>
    </rPh>
    <phoneticPr fontId="1"/>
  </si>
  <si>
    <t>剣道六段審査会（青森）</t>
    <rPh sb="0" eb="2">
      <t>ケンドウ</t>
    </rPh>
    <rPh sb="2" eb="3">
      <t>ロク</t>
    </rPh>
    <rPh sb="3" eb="4">
      <t>ダン</t>
    </rPh>
    <rPh sb="4" eb="7">
      <t>シンサカイ</t>
    </rPh>
    <rPh sb="8" eb="10">
      <t>アオモリ</t>
    </rPh>
    <phoneticPr fontId="1"/>
  </si>
  <si>
    <t>木・金</t>
    <rPh sb="0" eb="1">
      <t>モク</t>
    </rPh>
    <rPh sb="2" eb="3">
      <t>キン</t>
    </rPh>
    <phoneticPr fontId="1"/>
  </si>
  <si>
    <t>今年度は、市原中央武道館少年剣道教室・剣心館・住友剣友会・尚武館からそれぞれ１名のご協力をお願いします。７：５０までに武道館玄関入り口付近に集合してください。</t>
    <rPh sb="5" eb="7">
      <t>イチハラ</t>
    </rPh>
    <rPh sb="7" eb="9">
      <t>チュウオウ</t>
    </rPh>
    <rPh sb="9" eb="12">
      <t>ブドウカン</t>
    </rPh>
    <rPh sb="12" eb="14">
      <t>ショウネン</t>
    </rPh>
    <rPh sb="14" eb="16">
      <t>ケンドウ</t>
    </rPh>
    <rPh sb="16" eb="18">
      <t>キョウシツ</t>
    </rPh>
    <rPh sb="23" eb="25">
      <t>スミトモ</t>
    </rPh>
    <rPh sb="25" eb="26">
      <t>ケン</t>
    </rPh>
    <rPh sb="26" eb="27">
      <t>ユウ</t>
    </rPh>
    <rPh sb="27" eb="28">
      <t>カイ</t>
    </rPh>
    <rPh sb="39" eb="40">
      <t>メイ</t>
    </rPh>
    <phoneticPr fontId="1"/>
  </si>
  <si>
    <t>２．稽古会のお知らせ（P2）</t>
    <phoneticPr fontId="1"/>
  </si>
  <si>
    <t>１．平成</t>
    <phoneticPr fontId="1"/>
  </si>
  <si>
    <t>２．稽古会のお知らせ</t>
    <phoneticPr fontId="1"/>
  </si>
  <si>
    <t>Ⅲ　女性剣道教室</t>
    <rPh sb="2" eb="4">
      <t>ジョセイ</t>
    </rPh>
    <rPh sb="4" eb="6">
      <t>ケンドウ</t>
    </rPh>
    <rPh sb="6" eb="8">
      <t>キョウシツ</t>
    </rPh>
    <phoneticPr fontId="1"/>
  </si>
  <si>
    <t>女性</t>
    <rPh sb="0" eb="2">
      <t>ジョセイ</t>
    </rPh>
    <phoneticPr fontId="1"/>
  </si>
  <si>
    <t>年度　市原市剣道連盟　行事予定</t>
    <rPh sb="11" eb="13">
      <t>ギョウジ</t>
    </rPh>
    <phoneticPr fontId="1"/>
  </si>
  <si>
    <t>審　査
終了後</t>
    <rPh sb="0" eb="1">
      <t>シン</t>
    </rPh>
    <rPh sb="2" eb="3">
      <t>サ</t>
    </rPh>
    <rPh sb="4" eb="7">
      <t>シュウリョウゴ</t>
    </rPh>
    <phoneticPr fontId="1"/>
  </si>
  <si>
    <t>審査委員会・会員</t>
    <rPh sb="0" eb="2">
      <t>シンサ</t>
    </rPh>
    <rPh sb="2" eb="5">
      <t>イインカイ</t>
    </rPh>
    <rPh sb="6" eb="8">
      <t>カイイン</t>
    </rPh>
    <phoneticPr fontId="1"/>
  </si>
  <si>
    <t>強化委員会・
選抜選手他</t>
    <rPh sb="0" eb="2">
      <t>キョウカ</t>
    </rPh>
    <rPh sb="2" eb="5">
      <t>イインカイ</t>
    </rPh>
    <rPh sb="7" eb="9">
      <t>センバツ</t>
    </rPh>
    <rPh sb="9" eb="11">
      <t>センシュ</t>
    </rPh>
    <rPh sb="11" eb="12">
      <t>タ</t>
    </rPh>
    <phoneticPr fontId="1"/>
  </si>
  <si>
    <t>理事・審判
委員会他</t>
    <rPh sb="0" eb="2">
      <t>リジ</t>
    </rPh>
    <rPh sb="3" eb="5">
      <t>シンパン</t>
    </rPh>
    <rPh sb="6" eb="9">
      <t>イインカイ</t>
    </rPh>
    <rPh sb="9" eb="10">
      <t>ホカ</t>
    </rPh>
    <phoneticPr fontId="1"/>
  </si>
  <si>
    <t>審判委員会・
５段以上の会員</t>
    <rPh sb="0" eb="2">
      <t>シンパン</t>
    </rPh>
    <rPh sb="2" eb="5">
      <t>イインカイ</t>
    </rPh>
    <rPh sb="8" eb="9">
      <t>ダン</t>
    </rPh>
    <rPh sb="9" eb="11">
      <t>イジョウ</t>
    </rPh>
    <rPh sb="12" eb="14">
      <t>カイイン</t>
    </rPh>
    <phoneticPr fontId="1"/>
  </si>
  <si>
    <t>審判委員会・
４段以上の会員</t>
    <rPh sb="0" eb="2">
      <t>シンパン</t>
    </rPh>
    <rPh sb="2" eb="5">
      <t>イインカイ</t>
    </rPh>
    <rPh sb="8" eb="9">
      <t>ダン</t>
    </rPh>
    <rPh sb="9" eb="11">
      <t>イジョウ</t>
    </rPh>
    <rPh sb="12" eb="14">
      <t>カイイン</t>
    </rPh>
    <phoneticPr fontId="1"/>
  </si>
  <si>
    <t>中学生会員</t>
    <rPh sb="0" eb="3">
      <t>チュウガクセイ</t>
    </rPh>
    <rPh sb="3" eb="5">
      <t>カイイン</t>
    </rPh>
    <phoneticPr fontId="1"/>
  </si>
  <si>
    <t>総務委員会・会員</t>
    <rPh sb="0" eb="2">
      <t>ソウム</t>
    </rPh>
    <rPh sb="2" eb="5">
      <t>イインカイ</t>
    </rPh>
    <rPh sb="6" eb="7">
      <t>カイ</t>
    </rPh>
    <rPh sb="7" eb="8">
      <t>イン</t>
    </rPh>
    <phoneticPr fontId="1"/>
  </si>
  <si>
    <t>総務委員会・
小学生会員</t>
    <rPh sb="0" eb="2">
      <t>ソウム</t>
    </rPh>
    <rPh sb="2" eb="5">
      <t>イインカイ</t>
    </rPh>
    <rPh sb="7" eb="10">
      <t>ショウガクセイ</t>
    </rPh>
    <rPh sb="10" eb="12">
      <t>カイイン</t>
    </rPh>
    <phoneticPr fontId="1"/>
  </si>
  <si>
    <t>審判委員会・会員</t>
    <rPh sb="0" eb="2">
      <t>シンパン</t>
    </rPh>
    <rPh sb="2" eb="5">
      <t>イインカイ</t>
    </rPh>
    <rPh sb="6" eb="8">
      <t>カイイン</t>
    </rPh>
    <phoneticPr fontId="1"/>
  </si>
  <si>
    <t>市原市審判
指導者講習会</t>
    <rPh sb="0" eb="3">
      <t>イチハラシ</t>
    </rPh>
    <rPh sb="3" eb="5">
      <t>シンパン</t>
    </rPh>
    <rPh sb="6" eb="9">
      <t>シドウシャ</t>
    </rPh>
    <rPh sb="9" eb="12">
      <t>コウシュウカイ</t>
    </rPh>
    <phoneticPr fontId="1"/>
  </si>
  <si>
    <t>９：５０～１５：００</t>
    <phoneticPr fontId="1"/>
  </si>
  <si>
    <t>剣道具・審判規則・筆記用具・木刀・講習手帳（当日販売もします）</t>
    <phoneticPr fontId="1"/>
  </si>
  <si>
    <t>剣道ブロック講習会（浦安市）</t>
    <rPh sb="0" eb="2">
      <t>ケンドウ</t>
    </rPh>
    <rPh sb="6" eb="9">
      <t>コウシュウカイ</t>
    </rPh>
    <rPh sb="10" eb="12">
      <t>ウラヤス</t>
    </rPh>
    <rPh sb="12" eb="13">
      <t>シ</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</si>
</sst>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00"/>
    <numFmt numFmtId="177" formatCode="0000000000"/>
    <numFmt numFmtId="178" formatCode="#,##0_ "/>
    <numFmt numFmtId="179" formatCode="#,##0;&quot;▲ &quot;#,##0"/>
    <numFmt numFmtId="180" formatCode="00"/>
  </numFmts>
  <fonts count="57">
    <font>
      <sz val="11"/>
      <color theme="1"/>
      <name val="ＭＳ Ｐゴシック"/>
      <family val="2"/>
      <charset val="128"/>
      <scheme val="minor"/>
    </font>
    <font>
      <sz val="6"/>
      <name val="ＭＳ Ｐゴシック"/>
      <family val="2"/>
      <charset val="128"/>
      <scheme val="minor"/>
    </font>
    <font>
      <sz val="14"/>
      <color theme="1"/>
      <name val="AR P教科書体M"/>
      <family val="3"/>
      <charset val="128"/>
    </font>
    <font>
      <sz val="11"/>
      <color theme="1"/>
      <name val="AR P教科書体M"/>
      <family val="3"/>
      <charset val="128"/>
    </font>
    <font>
      <sz val="9"/>
      <color theme="1"/>
      <name val="AR P教科書体M"/>
      <family val="3"/>
      <charset val="128"/>
    </font>
    <font>
      <sz val="10"/>
      <color theme="1"/>
      <name val="AR P教科書体M"/>
      <family val="3"/>
      <charset val="128"/>
    </font>
    <font>
      <sz val="7"/>
      <color theme="1"/>
      <name val="AR P教科書体M"/>
      <family val="3"/>
      <charset val="128"/>
    </font>
    <font>
      <sz val="10.5"/>
      <color rgb="FF000000"/>
      <name val="ＭＳ 明朝"/>
      <family val="1"/>
      <charset val="128"/>
    </font>
    <font>
      <sz val="11"/>
      <color rgb="FF000000"/>
      <name val="ＭＳ 明朝"/>
      <family val="1"/>
      <charset val="128"/>
    </font>
    <font>
      <b/>
      <sz val="10.5"/>
      <color rgb="FF000000"/>
      <name val="ＭＳ 明朝"/>
      <family val="1"/>
      <charset val="128"/>
    </font>
    <font>
      <b/>
      <sz val="10.5"/>
      <color rgb="FF000000"/>
      <name val="Times New Roman"/>
      <family val="1"/>
    </font>
    <font>
      <b/>
      <u/>
      <sz val="11"/>
      <color rgb="FF000000"/>
      <name val="ＭＳ 明朝"/>
      <family val="1"/>
      <charset val="128"/>
    </font>
    <font>
      <b/>
      <u val="double"/>
      <sz val="11"/>
      <color rgb="FF000000"/>
      <name val="ＭＳ 明朝"/>
      <family val="1"/>
      <charset val="128"/>
    </font>
    <font>
      <b/>
      <sz val="12"/>
      <color rgb="FF000000"/>
      <name val="ＭＳ 明朝"/>
      <family val="1"/>
      <charset val="128"/>
    </font>
    <font>
      <b/>
      <u val="double"/>
      <sz val="11"/>
      <color theme="1"/>
      <name val="ＭＳ Ｐゴシック"/>
      <family val="3"/>
      <charset val="128"/>
      <scheme val="minor"/>
    </font>
    <font>
      <b/>
      <sz val="14"/>
      <color theme="1"/>
      <name val="ＭＳ Ｐゴシック"/>
      <family val="3"/>
      <charset val="128"/>
      <scheme val="minor"/>
    </font>
    <font>
      <sz val="11"/>
      <color theme="1"/>
      <name val="ＭＳ Ｐゴシック"/>
      <family val="2"/>
      <charset val="128"/>
      <scheme val="minor"/>
    </font>
    <font>
      <b/>
      <sz val="12"/>
      <color theme="1"/>
      <name val="ＭＳ Ｐゴシック"/>
      <family val="3"/>
      <charset val="128"/>
      <scheme val="minor"/>
    </font>
    <font>
      <sz val="12"/>
      <color theme="1"/>
      <name val="AR P教科書体M"/>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sz val="20"/>
      <color theme="1"/>
      <name val="ＭＳ 明朝"/>
      <family val="1"/>
      <charset val="128"/>
    </font>
    <font>
      <sz val="11"/>
      <color theme="1"/>
      <name val="ＭＳ ゴシック"/>
      <family val="3"/>
      <charset val="128"/>
    </font>
    <font>
      <b/>
      <sz val="12"/>
      <color theme="1"/>
      <name val="ＭＳ 明朝"/>
      <family val="1"/>
      <charset val="128"/>
    </font>
    <font>
      <b/>
      <sz val="14"/>
      <color theme="1"/>
      <name val="ＭＳ 明朝"/>
      <family val="1"/>
      <charset val="128"/>
    </font>
    <font>
      <b/>
      <sz val="16"/>
      <color theme="1"/>
      <name val="ＭＳ 明朝"/>
      <family val="1"/>
      <charset val="128"/>
    </font>
    <font>
      <b/>
      <sz val="16"/>
      <color theme="1"/>
      <name val="ＭＳ Ｐゴシック"/>
      <family val="3"/>
      <charset val="128"/>
      <scheme val="minor"/>
    </font>
    <font>
      <u/>
      <sz val="11"/>
      <color theme="10"/>
      <name val="ＭＳ Ｐゴシック"/>
      <family val="2"/>
      <charset val="128"/>
      <scheme val="minor"/>
    </font>
    <font>
      <sz val="10"/>
      <color theme="1"/>
      <name val="ＭＳ 明朝"/>
      <family val="1"/>
      <charset val="128"/>
    </font>
    <font>
      <sz val="9"/>
      <color theme="1"/>
      <name val="ＭＳ 明朝"/>
      <family val="1"/>
      <charset val="128"/>
    </font>
    <font>
      <sz val="6"/>
      <color theme="1"/>
      <name val="ＭＳ 明朝"/>
      <family val="1"/>
      <charset val="128"/>
    </font>
    <font>
      <b/>
      <u/>
      <sz val="11"/>
      <color theme="1"/>
      <name val="ＭＳ Ｐゴシック"/>
      <family val="3"/>
      <charset val="128"/>
      <scheme val="minor"/>
    </font>
    <font>
      <b/>
      <sz val="14"/>
      <color rgb="FF000000"/>
      <name val="ＭＳ 明朝"/>
      <family val="1"/>
      <charset val="128"/>
    </font>
    <font>
      <u/>
      <sz val="11"/>
      <color theme="10"/>
      <name val="ＭＳ 明朝"/>
      <family val="1"/>
      <charset val="128"/>
    </font>
    <font>
      <sz val="10.5"/>
      <color theme="1"/>
      <name val="Times New Roman"/>
      <family val="1"/>
    </font>
    <font>
      <sz val="10.5"/>
      <color theme="1"/>
      <name val="ＭＳ 明朝"/>
      <family val="1"/>
      <charset val="128"/>
    </font>
    <font>
      <sz val="8"/>
      <color theme="1"/>
      <name val="ＭＳ 明朝"/>
      <family val="1"/>
      <charset val="128"/>
    </font>
    <font>
      <b/>
      <sz val="11"/>
      <color theme="1"/>
      <name val="ＭＳ 明朝"/>
      <family val="1"/>
      <charset val="128"/>
    </font>
    <font>
      <sz val="12"/>
      <color theme="1"/>
      <name val="ＭＳ Ｐ明朝"/>
      <family val="1"/>
      <charset val="128"/>
    </font>
    <font>
      <sz val="12"/>
      <color theme="1"/>
      <name val="Times New Roman"/>
      <family val="1"/>
    </font>
    <font>
      <b/>
      <sz val="10"/>
      <color theme="1"/>
      <name val="ＭＳ 明朝"/>
      <family val="1"/>
      <charset val="128"/>
    </font>
    <font>
      <sz val="14"/>
      <color theme="1"/>
      <name val="ＭＳ Ｐゴシック"/>
      <family val="2"/>
      <charset val="128"/>
      <scheme val="minor"/>
    </font>
    <font>
      <sz val="16"/>
      <color theme="1"/>
      <name val="ＭＳ Ｐゴシック"/>
      <family val="2"/>
      <charset val="128"/>
      <scheme val="minor"/>
    </font>
    <font>
      <b/>
      <sz val="9"/>
      <color theme="1"/>
      <name val="ＭＳ 明朝"/>
      <family val="1"/>
      <charset val="128"/>
    </font>
    <font>
      <b/>
      <sz val="11"/>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u/>
      <sz val="11"/>
      <color theme="1"/>
      <name val="ＭＳ 明朝"/>
      <family val="1"/>
      <charset val="128"/>
    </font>
    <font>
      <sz val="11"/>
      <color theme="1"/>
      <name val="ＭＳ 明朝"/>
      <family val="3"/>
      <charset val="128"/>
    </font>
    <font>
      <sz val="11"/>
      <color theme="1"/>
      <name val="ＭＳ Ｐゴシック"/>
      <family val="3"/>
      <charset val="128"/>
    </font>
    <font>
      <b/>
      <u val="double"/>
      <sz val="11"/>
      <color theme="1"/>
      <name val="ＭＳ 明朝"/>
      <family val="1"/>
      <charset val="128"/>
    </font>
    <font>
      <sz val="20"/>
      <color theme="1"/>
      <name val="HG丸ｺﾞｼｯｸM-PRO"/>
      <family val="3"/>
      <charset val="128"/>
    </font>
    <font>
      <sz val="11"/>
      <color theme="1"/>
      <name val="HG丸ｺﾞｼｯｸM-PRO"/>
      <family val="3"/>
      <charset val="128"/>
    </font>
    <font>
      <sz val="22"/>
      <color theme="1"/>
      <name val="HG丸ｺﾞｼｯｸM-PRO"/>
      <family val="3"/>
      <charset val="128"/>
    </font>
    <font>
      <b/>
      <sz val="20"/>
      <color theme="1"/>
      <name val="HG丸ｺﾞｼｯｸM-PRO"/>
      <family val="3"/>
      <charset val="128"/>
    </font>
    <font>
      <sz val="24"/>
      <color theme="1"/>
      <name val="HG丸ｺﾞｼｯｸM-PRO"/>
      <family val="3"/>
      <charset val="128"/>
    </font>
  </fonts>
  <fills count="3">
    <fill>
      <patternFill patternType="none"/>
    </fill>
    <fill>
      <patternFill patternType="gray125"/>
    </fill>
    <fill>
      <patternFill patternType="solid">
        <fgColor theme="4" tint="0.79998168889431442"/>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dashDot">
        <color auto="1"/>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top/>
      <bottom style="dotted">
        <color auto="1"/>
      </bottom>
      <diagonal/>
    </border>
    <border>
      <left/>
      <right/>
      <top style="dashDot">
        <color auto="1"/>
      </top>
      <bottom/>
      <diagonal/>
    </border>
  </borders>
  <cellStyleXfs count="3">
    <xf numFmtId="0" fontId="0" fillId="0" borderId="0">
      <alignment vertical="center"/>
    </xf>
    <xf numFmtId="38" fontId="16" fillId="0" borderId="0" applyFont="0" applyFill="0" applyBorder="0" applyAlignment="0" applyProtection="0">
      <alignment vertical="center"/>
    </xf>
    <xf numFmtId="0" fontId="28" fillId="0" borderId="0" applyNumberFormat="0" applyFill="0" applyBorder="0" applyAlignment="0" applyProtection="0">
      <alignment vertical="center"/>
    </xf>
  </cellStyleXfs>
  <cellXfs count="561">
    <xf numFmtId="0" fontId="0" fillId="0" borderId="0" xfId="0">
      <alignment vertical="center"/>
    </xf>
    <xf numFmtId="0" fontId="3" fillId="0" borderId="0" xfId="0" applyFont="1" applyAlignment="1">
      <alignment vertical="center" wrapText="1"/>
    </xf>
    <xf numFmtId="0" fontId="3" fillId="0" borderId="1" xfId="0" applyFont="1" applyBorder="1" applyAlignment="1">
      <alignment vertical="center" wrapText="1"/>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0" xfId="0" applyFont="1" applyAlignment="1">
      <alignment horizontal="center" vertical="center" wrapText="1"/>
    </xf>
    <xf numFmtId="0" fontId="4" fillId="0" borderId="1" xfId="0" applyFont="1" applyBorder="1" applyAlignment="1">
      <alignment horizontal="center" vertical="center" wrapText="1"/>
    </xf>
    <xf numFmtId="0" fontId="3" fillId="0" borderId="1" xfId="0" applyFont="1" applyBorder="1" applyAlignment="1">
      <alignment horizontal="right" vertical="center" wrapText="1"/>
    </xf>
    <xf numFmtId="0" fontId="4" fillId="0" borderId="1" xfId="0" applyFont="1" applyBorder="1" applyAlignment="1">
      <alignment horizontal="right"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13"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center" vertical="center"/>
    </xf>
    <xf numFmtId="0" fontId="0" fillId="0" borderId="0" xfId="0" applyAlignment="1">
      <alignment horizontal="center" vertical="center"/>
    </xf>
    <xf numFmtId="0" fontId="8" fillId="0" borderId="0" xfId="0" applyFont="1" applyAlignment="1">
      <alignment vertical="center"/>
    </xf>
    <xf numFmtId="0" fontId="0" fillId="0" borderId="0" xfId="0" applyAlignment="1">
      <alignment vertical="center"/>
    </xf>
    <xf numFmtId="0" fontId="7" fillId="0" borderId="0" xfId="0" applyFont="1" applyAlignment="1">
      <alignment horizontal="left" vertical="center"/>
    </xf>
    <xf numFmtId="0" fontId="8" fillId="0" borderId="0" xfId="0" applyFont="1" applyAlignment="1">
      <alignment horizontal="left" vertical="center"/>
    </xf>
    <xf numFmtId="0" fontId="7" fillId="0" borderId="0" xfId="0" applyFont="1" applyAlignment="1">
      <alignment vertical="center"/>
    </xf>
    <xf numFmtId="0" fontId="14" fillId="0" borderId="0" xfId="0" applyFont="1" applyAlignment="1">
      <alignment vertical="center"/>
    </xf>
    <xf numFmtId="0" fontId="15" fillId="0" borderId="0" xfId="0" applyFont="1">
      <alignment vertical="center"/>
    </xf>
    <xf numFmtId="0" fontId="7" fillId="0" borderId="0" xfId="0" applyFont="1" applyAlignment="1">
      <alignment horizontal="center" vertical="center"/>
    </xf>
    <xf numFmtId="0" fontId="0" fillId="0" borderId="9" xfId="0" applyBorder="1" applyAlignment="1">
      <alignment vertical="center"/>
    </xf>
    <xf numFmtId="0" fontId="0" fillId="0" borderId="9" xfId="0" applyBorder="1">
      <alignment vertical="center"/>
    </xf>
    <xf numFmtId="0" fontId="3" fillId="0" borderId="10" xfId="0" applyFont="1" applyBorder="1" applyAlignment="1">
      <alignment vertical="center" wrapText="1"/>
    </xf>
    <xf numFmtId="0" fontId="3" fillId="0" borderId="0" xfId="0" applyFont="1" applyAlignment="1">
      <alignment horizontal="right" vertical="center" wrapText="1"/>
    </xf>
    <xf numFmtId="0" fontId="18" fillId="0" borderId="0" xfId="0" applyFont="1" applyAlignment="1">
      <alignment vertical="center" wrapText="1"/>
    </xf>
    <xf numFmtId="0" fontId="3" fillId="0" borderId="0" xfId="0" applyFont="1" applyAlignment="1">
      <alignment vertical="center"/>
    </xf>
    <xf numFmtId="0" fontId="3" fillId="0" borderId="0" xfId="0" applyFont="1" applyAlignment="1">
      <alignment horizontal="right" vertical="center"/>
    </xf>
    <xf numFmtId="0" fontId="4" fillId="0" borderId="1" xfId="0" applyFont="1" applyBorder="1" applyAlignment="1">
      <alignment horizontal="left" vertical="center"/>
    </xf>
    <xf numFmtId="0" fontId="0" fillId="0" borderId="0" xfId="0" applyBorder="1">
      <alignment vertical="center"/>
    </xf>
    <xf numFmtId="0" fontId="0" fillId="0" borderId="0" xfId="0" applyBorder="1" applyAlignment="1">
      <alignment horizontal="center" vertical="center"/>
    </xf>
    <xf numFmtId="0" fontId="15" fillId="0" borderId="10" xfId="0" applyFont="1" applyBorder="1">
      <alignment vertical="center"/>
    </xf>
    <xf numFmtId="0" fontId="3" fillId="0" borderId="11" xfId="0" applyFont="1" applyBorder="1" applyAlignment="1">
      <alignment horizontal="center" vertical="center" wrapText="1"/>
    </xf>
    <xf numFmtId="0" fontId="19" fillId="0" borderId="0" xfId="0" applyFont="1">
      <alignment vertical="center"/>
    </xf>
    <xf numFmtId="0" fontId="20" fillId="0" borderId="0" xfId="0" applyFont="1">
      <alignment vertical="center"/>
    </xf>
    <xf numFmtId="0" fontId="21" fillId="0" borderId="0" xfId="0" applyFont="1">
      <alignment vertical="center"/>
    </xf>
    <xf numFmtId="0" fontId="22" fillId="0" borderId="0" xfId="0" applyFont="1">
      <alignment vertical="center"/>
    </xf>
    <xf numFmtId="0" fontId="19" fillId="0" borderId="0" xfId="0" applyFont="1" applyAlignment="1">
      <alignment horizontal="center" vertical="center"/>
    </xf>
    <xf numFmtId="0" fontId="0" fillId="0" borderId="0" xfId="0" applyFont="1">
      <alignment vertical="center"/>
    </xf>
    <xf numFmtId="0" fontId="23" fillId="0" borderId="0" xfId="0" applyFont="1">
      <alignment vertical="center"/>
    </xf>
    <xf numFmtId="0" fontId="25" fillId="0" borderId="0" xfId="0" applyFont="1">
      <alignment vertical="center"/>
    </xf>
    <xf numFmtId="0" fontId="26" fillId="0" borderId="0" xfId="0" applyFont="1">
      <alignment vertical="center"/>
    </xf>
    <xf numFmtId="0" fontId="19" fillId="0" borderId="0" xfId="0" applyFont="1" applyAlignment="1">
      <alignment vertical="center"/>
    </xf>
    <xf numFmtId="0" fontId="27" fillId="0" borderId="0" xfId="0" applyFont="1">
      <alignment vertical="center"/>
    </xf>
    <xf numFmtId="0" fontId="19" fillId="0" borderId="10" xfId="0" applyFont="1" applyBorder="1">
      <alignment vertical="center"/>
    </xf>
    <xf numFmtId="0" fontId="15" fillId="0" borderId="0" xfId="0" applyFont="1" applyBorder="1">
      <alignment vertical="center"/>
    </xf>
    <xf numFmtId="0" fontId="19" fillId="0" borderId="0" xfId="0" applyFont="1" applyAlignment="1">
      <alignment horizontal="left" vertical="center"/>
    </xf>
    <xf numFmtId="0" fontId="28" fillId="0" borderId="0" xfId="2">
      <alignment vertical="center"/>
    </xf>
    <xf numFmtId="0" fontId="23" fillId="0" borderId="0" xfId="0" applyFont="1" applyAlignment="1">
      <alignment horizontal="center" vertical="center"/>
    </xf>
    <xf numFmtId="0" fontId="23" fillId="0" borderId="0" xfId="0" applyFont="1" applyAlignment="1">
      <alignment horizontal="center"/>
    </xf>
    <xf numFmtId="0" fontId="23" fillId="0" borderId="0" xfId="0" applyFont="1" applyAlignment="1"/>
    <xf numFmtId="0" fontId="19" fillId="0" borderId="0" xfId="0" applyFont="1" applyAlignment="1"/>
    <xf numFmtId="0" fontId="19" fillId="0" borderId="0" xfId="0" applyFont="1" applyAlignment="1">
      <alignment horizontal="left"/>
    </xf>
    <xf numFmtId="0" fontId="19" fillId="0" borderId="0" xfId="0" applyFont="1" applyAlignment="1">
      <alignment vertical="center" wrapText="1"/>
    </xf>
    <xf numFmtId="0" fontId="19" fillId="0" borderId="1" xfId="0" applyFont="1" applyBorder="1">
      <alignment vertical="center"/>
    </xf>
    <xf numFmtId="0" fontId="19" fillId="0" borderId="1" xfId="0" applyFont="1" applyBorder="1" applyAlignment="1">
      <alignment horizontal="right" vertical="center"/>
    </xf>
    <xf numFmtId="0" fontId="19" fillId="0" borderId="1" xfId="0" applyFont="1" applyBorder="1" applyAlignment="1">
      <alignment vertical="center"/>
    </xf>
    <xf numFmtId="0" fontId="19" fillId="0" borderId="1" xfId="0" applyFont="1" applyBorder="1" applyAlignment="1">
      <alignment horizontal="center" vertical="center"/>
    </xf>
    <xf numFmtId="0" fontId="29" fillId="0" borderId="1" xfId="0" applyFont="1" applyBorder="1" applyAlignment="1">
      <alignment horizontal="center" vertical="center"/>
    </xf>
    <xf numFmtId="176" fontId="29" fillId="0" borderId="1" xfId="0" applyNumberFormat="1" applyFont="1" applyBorder="1" applyAlignment="1">
      <alignment horizontal="center" vertical="center"/>
    </xf>
    <xf numFmtId="0" fontId="19" fillId="0" borderId="15" xfId="0" applyFont="1" applyBorder="1" applyAlignment="1">
      <alignment vertical="center"/>
    </xf>
    <xf numFmtId="0" fontId="29" fillId="0" borderId="1" xfId="0" applyFont="1" applyBorder="1" applyAlignment="1">
      <alignment vertical="center" textRotation="255"/>
    </xf>
    <xf numFmtId="0" fontId="31" fillId="0" borderId="1" xfId="0" applyFont="1" applyBorder="1" applyAlignment="1">
      <alignment vertical="center" textRotation="255"/>
    </xf>
    <xf numFmtId="0" fontId="29" fillId="0" borderId="1" xfId="0" applyFont="1" applyBorder="1" applyAlignment="1">
      <alignment vertical="center"/>
    </xf>
    <xf numFmtId="0" fontId="29" fillId="0" borderId="1" xfId="0" applyFont="1" applyBorder="1" applyAlignment="1">
      <alignment horizontal="left" vertical="center"/>
    </xf>
    <xf numFmtId="0" fontId="29" fillId="0" borderId="1" xfId="0" applyFont="1" applyBorder="1" applyAlignment="1" applyProtection="1">
      <alignment horizontal="center" vertical="center"/>
    </xf>
    <xf numFmtId="0" fontId="19" fillId="0" borderId="1" xfId="0" applyFont="1" applyBorder="1" applyProtection="1">
      <alignment vertical="center"/>
    </xf>
    <xf numFmtId="0" fontId="19" fillId="0" borderId="0" xfId="0" applyFont="1" applyAlignment="1">
      <alignment horizontal="left" vertical="center" wrapText="1"/>
    </xf>
    <xf numFmtId="0" fontId="19" fillId="0" borderId="9" xfId="0" applyFont="1" applyBorder="1">
      <alignment vertical="center"/>
    </xf>
    <xf numFmtId="0" fontId="24" fillId="0" borderId="0" xfId="0" applyFont="1" applyAlignment="1">
      <alignment horizontal="center" vertical="center"/>
    </xf>
    <xf numFmtId="0" fontId="19" fillId="0" borderId="9" xfId="0" applyFont="1" applyBorder="1" applyAlignment="1">
      <alignment horizontal="center" vertical="center"/>
    </xf>
    <xf numFmtId="0" fontId="25" fillId="0" borderId="0" xfId="0" applyFont="1" applyAlignment="1">
      <alignment vertical="center"/>
    </xf>
    <xf numFmtId="0" fontId="25" fillId="0" borderId="0" xfId="0" applyFont="1" applyAlignment="1">
      <alignment horizontal="center" vertical="center"/>
    </xf>
    <xf numFmtId="0" fontId="4" fillId="0" borderId="4" xfId="0" applyFont="1" applyBorder="1" applyAlignment="1">
      <alignment horizontal="center" vertical="center" wrapText="1"/>
    </xf>
    <xf numFmtId="0" fontId="4" fillId="0" borderId="4" xfId="0" applyFont="1" applyBorder="1" applyAlignment="1">
      <alignment horizontal="left" vertical="center"/>
    </xf>
    <xf numFmtId="0" fontId="4" fillId="0" borderId="20" xfId="0" applyFont="1" applyBorder="1" applyAlignment="1">
      <alignment horizontal="left" vertical="center"/>
    </xf>
    <xf numFmtId="0" fontId="3" fillId="0" borderId="20" xfId="0" applyFont="1" applyBorder="1" applyAlignment="1">
      <alignment horizontal="center" vertical="center"/>
    </xf>
    <xf numFmtId="0" fontId="4" fillId="0" borderId="20" xfId="0" applyFont="1" applyBorder="1" applyAlignment="1">
      <alignment horizontal="center" vertical="center"/>
    </xf>
    <xf numFmtId="0" fontId="3" fillId="0" borderId="21" xfId="0" applyFont="1" applyBorder="1" applyAlignment="1">
      <alignment horizontal="center" vertical="center"/>
    </xf>
    <xf numFmtId="0" fontId="27" fillId="0" borderId="0" xfId="0" applyFont="1" applyAlignment="1">
      <alignment horizontal="left" vertical="center"/>
    </xf>
    <xf numFmtId="0" fontId="8" fillId="0" borderId="0" xfId="0" applyFont="1" applyBorder="1" applyAlignment="1">
      <alignment horizontal="left" vertical="center"/>
    </xf>
    <xf numFmtId="0" fontId="32" fillId="0" borderId="0" xfId="0" applyFont="1" applyAlignment="1">
      <alignment vertical="center"/>
    </xf>
    <xf numFmtId="0" fontId="13" fillId="0" borderId="2" xfId="0" applyFont="1" applyBorder="1" applyAlignment="1"/>
    <xf numFmtId="0" fontId="0" fillId="0" borderId="0" xfId="0" applyAlignment="1"/>
    <xf numFmtId="0" fontId="0" fillId="0" borderId="0" xfId="0" applyBorder="1" applyAlignment="1"/>
    <xf numFmtId="0" fontId="13" fillId="0" borderId="0" xfId="0" applyFont="1" applyBorder="1" applyAlignment="1">
      <alignment horizontal="center"/>
    </xf>
    <xf numFmtId="0" fontId="0" fillId="0" borderId="0" xfId="0" applyAlignment="1">
      <alignment horizontal="center"/>
    </xf>
    <xf numFmtId="0" fontId="34" fillId="0" borderId="0" xfId="2" applyFont="1">
      <alignment vertical="center"/>
    </xf>
    <xf numFmtId="0" fontId="19" fillId="0" borderId="0" xfId="0" applyFont="1" applyAlignment="1">
      <alignment horizontal="left" vertical="center"/>
    </xf>
    <xf numFmtId="0" fontId="19" fillId="0" borderId="0" xfId="0" applyFont="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29" fillId="0" borderId="1" xfId="0" applyFont="1" applyBorder="1" applyAlignment="1">
      <alignment horizontal="center" vertical="center"/>
    </xf>
    <xf numFmtId="176" fontId="29" fillId="0" borderId="1" xfId="0" applyNumberFormat="1" applyFont="1" applyBorder="1" applyAlignment="1">
      <alignment horizontal="center" vertical="center"/>
    </xf>
    <xf numFmtId="0" fontId="29" fillId="0" borderId="1" xfId="0" applyFont="1" applyBorder="1" applyAlignment="1">
      <alignment horizontal="left" vertical="center"/>
    </xf>
    <xf numFmtId="0" fontId="19" fillId="0" borderId="8" xfId="0" applyFont="1" applyBorder="1" applyAlignment="1">
      <alignment horizontal="center" vertical="center"/>
    </xf>
    <xf numFmtId="0" fontId="19" fillId="0" borderId="0" xfId="0" applyFont="1" applyAlignment="1">
      <alignment vertical="top" wrapText="1"/>
    </xf>
    <xf numFmtId="0" fontId="19" fillId="0" borderId="0" xfId="0" applyFont="1" applyBorder="1" applyAlignment="1">
      <alignment horizontal="center" vertical="center"/>
    </xf>
    <xf numFmtId="0" fontId="30" fillId="0" borderId="0" xfId="0" applyFont="1">
      <alignment vertical="center"/>
    </xf>
    <xf numFmtId="0" fontId="38" fillId="0" borderId="0" xfId="0" applyFont="1">
      <alignment vertical="center"/>
    </xf>
    <xf numFmtId="0" fontId="19" fillId="0" borderId="0" xfId="0" applyFont="1" applyBorder="1" applyAlignment="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4" xfId="0" applyBorder="1" applyAlignment="1">
      <alignment horizontal="center" vertical="center"/>
    </xf>
    <xf numFmtId="0" fontId="0" fillId="0" borderId="4" xfId="0" applyBorder="1" applyAlignment="1">
      <alignment horizontal="right" vertical="center"/>
    </xf>
    <xf numFmtId="0" fontId="0" fillId="0" borderId="4" xfId="0" applyBorder="1" applyAlignment="1">
      <alignment horizontal="left" vertical="center"/>
    </xf>
    <xf numFmtId="0" fontId="0" fillId="0" borderId="24" xfId="0" applyBorder="1" applyAlignment="1">
      <alignment vertical="center" shrinkToFit="1"/>
    </xf>
    <xf numFmtId="0" fontId="0" fillId="0" borderId="4" xfId="0" applyBorder="1">
      <alignment vertical="center"/>
    </xf>
    <xf numFmtId="0" fontId="0" fillId="0" borderId="1" xfId="0" applyBorder="1">
      <alignment vertical="center"/>
    </xf>
    <xf numFmtId="0" fontId="0" fillId="0" borderId="1" xfId="0" applyBorder="1" applyAlignment="1">
      <alignment horizontal="right" vertical="center"/>
    </xf>
    <xf numFmtId="0" fontId="0" fillId="0" borderId="25" xfId="0" applyBorder="1">
      <alignment vertical="center"/>
    </xf>
    <xf numFmtId="0" fontId="42" fillId="0" borderId="26" xfId="0" applyFont="1" applyBorder="1" applyAlignment="1">
      <alignment vertical="center"/>
    </xf>
    <xf numFmtId="0" fontId="42" fillId="0" borderId="26" xfId="0" applyFont="1" applyBorder="1" applyAlignment="1">
      <alignment horizontal="center" vertical="center"/>
    </xf>
    <xf numFmtId="0" fontId="0" fillId="0" borderId="28" xfId="0" applyBorder="1" applyAlignment="1">
      <alignment vertical="center"/>
    </xf>
    <xf numFmtId="0" fontId="0" fillId="0" borderId="5" xfId="0" applyBorder="1" applyAlignment="1">
      <alignment vertical="center"/>
    </xf>
    <xf numFmtId="0" fontId="0" fillId="0" borderId="0" xfId="0" applyAlignment="1">
      <alignment horizontal="right" vertical="center"/>
    </xf>
    <xf numFmtId="0" fontId="42" fillId="0" borderId="26" xfId="0" applyFont="1" applyBorder="1" applyAlignment="1">
      <alignment horizontal="left" vertical="center"/>
    </xf>
    <xf numFmtId="0" fontId="0" fillId="0" borderId="27" xfId="0" applyBorder="1" applyAlignment="1">
      <alignment horizontal="center" vertical="center"/>
    </xf>
    <xf numFmtId="0" fontId="0" fillId="0" borderId="21" xfId="0" applyBorder="1" applyAlignment="1">
      <alignment horizontal="center" vertical="center" wrapText="1" shrinkToFit="1"/>
    </xf>
    <xf numFmtId="0" fontId="0" fillId="0" borderId="10" xfId="0" applyBorder="1">
      <alignment vertical="center"/>
    </xf>
    <xf numFmtId="0" fontId="0" fillId="0" borderId="29" xfId="0" applyBorder="1" applyAlignment="1">
      <alignment horizontal="right" vertical="center"/>
    </xf>
    <xf numFmtId="0" fontId="0" fillId="0" borderId="30" xfId="0" applyBorder="1" applyAlignment="1">
      <alignment horizontal="right" vertical="center"/>
    </xf>
    <xf numFmtId="0" fontId="0" fillId="0" borderId="25" xfId="0" applyBorder="1" applyAlignment="1">
      <alignment vertical="center"/>
    </xf>
    <xf numFmtId="0" fontId="0" fillId="0" borderId="32" xfId="0" applyBorder="1" applyAlignment="1">
      <alignment horizontal="right" vertical="center"/>
    </xf>
    <xf numFmtId="0" fontId="0" fillId="0" borderId="32" xfId="0" applyBorder="1" applyAlignment="1">
      <alignment horizontal="center" vertical="center"/>
    </xf>
    <xf numFmtId="0" fontId="0" fillId="0" borderId="33" xfId="0" applyBorder="1" applyAlignment="1">
      <alignment vertical="center"/>
    </xf>
    <xf numFmtId="0" fontId="0" fillId="0" borderId="32" xfId="0" applyBorder="1">
      <alignment vertical="center"/>
    </xf>
    <xf numFmtId="0" fontId="0" fillId="0" borderId="34" xfId="0" applyBorder="1">
      <alignment vertical="center"/>
    </xf>
    <xf numFmtId="0" fontId="0" fillId="0" borderId="35" xfId="0" applyBorder="1" applyAlignment="1">
      <alignment horizontal="right" vertical="center"/>
    </xf>
    <xf numFmtId="0" fontId="43" fillId="0" borderId="0" xfId="0" applyFont="1">
      <alignment vertical="center"/>
    </xf>
    <xf numFmtId="0" fontId="0" fillId="0" borderId="7" xfId="0" applyBorder="1">
      <alignment vertical="center"/>
    </xf>
    <xf numFmtId="0" fontId="0" fillId="0" borderId="6" xfId="0" applyBorder="1">
      <alignment vertical="center"/>
    </xf>
    <xf numFmtId="0" fontId="36" fillId="0" borderId="0" xfId="0" applyFont="1" applyAlignment="1">
      <alignment horizontal="left" vertical="center"/>
    </xf>
    <xf numFmtId="0" fontId="45" fillId="0" borderId="0" xfId="0" applyFont="1">
      <alignment vertical="center"/>
    </xf>
    <xf numFmtId="0" fontId="19" fillId="0" borderId="0" xfId="0" applyFont="1" applyAlignment="1">
      <alignment horizontal="right" vertical="center"/>
    </xf>
    <xf numFmtId="178" fontId="19" fillId="0" borderId="0" xfId="0" applyNumberFormat="1" applyFont="1" applyAlignment="1">
      <alignment vertical="center"/>
    </xf>
    <xf numFmtId="0" fontId="19" fillId="0" borderId="1" xfId="0" applyFont="1" applyBorder="1" applyAlignment="1">
      <alignment horizontal="center" vertical="center"/>
    </xf>
    <xf numFmtId="0" fontId="19" fillId="0" borderId="4" xfId="0" applyFont="1" applyBorder="1" applyAlignment="1">
      <alignment horizontal="center" vertical="center"/>
    </xf>
    <xf numFmtId="0" fontId="36" fillId="0" borderId="1" xfId="0" applyFont="1" applyBorder="1" applyAlignment="1">
      <alignment horizontal="center" vertical="center"/>
    </xf>
    <xf numFmtId="0" fontId="0" fillId="0" borderId="2" xfId="0" applyBorder="1" applyAlignment="1">
      <alignment horizontal="left" vertical="center"/>
    </xf>
    <xf numFmtId="0" fontId="19" fillId="0" borderId="1" xfId="0" applyFont="1" applyBorder="1" applyAlignment="1">
      <alignment horizontal="center"/>
    </xf>
    <xf numFmtId="0" fontId="46" fillId="0" borderId="17" xfId="0" applyFont="1" applyBorder="1">
      <alignment vertical="center"/>
    </xf>
    <xf numFmtId="0" fontId="46" fillId="0" borderId="2" xfId="0" applyFont="1" applyBorder="1">
      <alignment vertical="center"/>
    </xf>
    <xf numFmtId="0" fontId="46" fillId="0" borderId="11" xfId="0" applyFont="1" applyBorder="1">
      <alignment vertical="center"/>
    </xf>
    <xf numFmtId="0" fontId="46" fillId="0" borderId="5" xfId="0" applyFont="1" applyBorder="1">
      <alignment vertical="center"/>
    </xf>
    <xf numFmtId="0" fontId="46" fillId="0" borderId="7" xfId="0" applyFont="1" applyBorder="1" applyAlignment="1">
      <alignment horizontal="center" vertical="center"/>
    </xf>
    <xf numFmtId="0" fontId="46" fillId="0" borderId="7" xfId="0" applyFont="1" applyBorder="1">
      <alignment vertical="center"/>
    </xf>
    <xf numFmtId="0" fontId="46" fillId="0" borderId="6" xfId="0" applyFont="1" applyBorder="1">
      <alignment vertical="center"/>
    </xf>
    <xf numFmtId="0" fontId="46" fillId="0" borderId="2" xfId="0" applyFont="1" applyBorder="1" applyAlignment="1">
      <alignment horizontal="center" vertical="center"/>
    </xf>
    <xf numFmtId="180" fontId="46" fillId="0" borderId="7" xfId="0" applyNumberFormat="1" applyFont="1" applyBorder="1">
      <alignment vertical="center"/>
    </xf>
    <xf numFmtId="180" fontId="46" fillId="0" borderId="6" xfId="0" applyNumberFormat="1" applyFont="1" applyBorder="1">
      <alignment vertical="center"/>
    </xf>
    <xf numFmtId="0" fontId="19" fillId="0" borderId="0" xfId="0" applyFont="1" applyAlignment="1">
      <alignment horizontal="center" vertical="center"/>
    </xf>
    <xf numFmtId="0" fontId="19" fillId="0" borderId="0" xfId="0" applyFont="1" applyAlignment="1">
      <alignment horizontal="left" vertical="center" wrapText="1"/>
    </xf>
    <xf numFmtId="0" fontId="0" fillId="0" borderId="1" xfId="0" applyBorder="1" applyAlignment="1">
      <alignment horizontal="center" vertical="center"/>
    </xf>
    <xf numFmtId="0" fontId="29" fillId="0" borderId="1" xfId="0" applyFont="1" applyBorder="1" applyAlignment="1">
      <alignment horizontal="center" vertical="center"/>
    </xf>
    <xf numFmtId="176" fontId="29" fillId="0" borderId="1" xfId="0" applyNumberFormat="1" applyFont="1" applyBorder="1" applyAlignment="1">
      <alignment horizontal="center" vertical="center"/>
    </xf>
    <xf numFmtId="0" fontId="29" fillId="0" borderId="1" xfId="0" applyFont="1" applyBorder="1" applyAlignment="1">
      <alignment horizontal="left" vertical="center"/>
    </xf>
    <xf numFmtId="0" fontId="19" fillId="0" borderId="0" xfId="0" applyFont="1" applyBorder="1" applyAlignment="1">
      <alignment horizontal="center" vertical="center"/>
    </xf>
    <xf numFmtId="0" fontId="19" fillId="0" borderId="8" xfId="0" applyFont="1" applyBorder="1" applyAlignment="1">
      <alignment horizontal="center" vertical="center"/>
    </xf>
    <xf numFmtId="0" fontId="30" fillId="0" borderId="0" xfId="0" applyFont="1" applyBorder="1" applyAlignment="1" applyProtection="1">
      <alignment horizontal="center" vertical="center" shrinkToFit="1"/>
      <protection locked="0"/>
    </xf>
    <xf numFmtId="0" fontId="0" fillId="0" borderId="0" xfId="0" applyBorder="1" applyAlignment="1">
      <alignment vertical="center"/>
    </xf>
    <xf numFmtId="0" fontId="0" fillId="0" borderId="5" xfId="0" applyBorder="1" applyAlignment="1"/>
    <xf numFmtId="0" fontId="0" fillId="0" borderId="7" xfId="0" applyBorder="1" applyAlignment="1"/>
    <xf numFmtId="0" fontId="0" fillId="0" borderId="36" xfId="0" applyBorder="1">
      <alignment vertical="center"/>
    </xf>
    <xf numFmtId="0" fontId="19" fillId="0" borderId="0" xfId="0" applyFont="1" applyAlignment="1">
      <alignment horizontal="left" vertical="center"/>
    </xf>
    <xf numFmtId="0" fontId="29" fillId="0" borderId="1" xfId="0" applyFont="1" applyBorder="1" applyAlignment="1">
      <alignment horizontal="center" vertical="center"/>
    </xf>
    <xf numFmtId="0" fontId="19" fillId="0" borderId="0" xfId="0" applyFont="1" applyBorder="1" applyAlignment="1" applyProtection="1">
      <alignment horizontal="center" vertical="center" shrinkToFit="1"/>
      <protection locked="0"/>
    </xf>
    <xf numFmtId="0" fontId="19" fillId="0" borderId="2" xfId="0" applyFont="1" applyBorder="1" applyAlignment="1">
      <alignment vertical="center"/>
    </xf>
    <xf numFmtId="0" fontId="19" fillId="0" borderId="11" xfId="0" applyFont="1" applyBorder="1" applyAlignment="1">
      <alignment vertical="center"/>
    </xf>
    <xf numFmtId="0" fontId="30" fillId="0" borderId="17" xfId="0" applyFont="1" applyBorder="1" applyAlignment="1">
      <alignment vertical="center"/>
    </xf>
    <xf numFmtId="179" fontId="19" fillId="0" borderId="0" xfId="0" applyNumberFormat="1" applyFont="1" applyBorder="1" applyAlignment="1" applyProtection="1">
      <alignment horizontal="center" vertical="center" shrinkToFit="1"/>
      <protection locked="0"/>
    </xf>
    <xf numFmtId="0" fontId="0" fillId="0" borderId="0" xfId="0" applyBorder="1" applyAlignment="1">
      <alignment horizontal="left" vertical="center"/>
    </xf>
    <xf numFmtId="0" fontId="0" fillId="0" borderId="0" xfId="0" applyBorder="1" applyAlignment="1">
      <alignment vertical="center" shrinkToFit="1"/>
    </xf>
    <xf numFmtId="0" fontId="0" fillId="0" borderId="38" xfId="0" applyBorder="1">
      <alignment vertical="center"/>
    </xf>
    <xf numFmtId="0" fontId="23" fillId="0" borderId="0" xfId="0" applyFont="1" applyAlignment="1">
      <alignment vertical="center"/>
    </xf>
    <xf numFmtId="0" fontId="19" fillId="0" borderId="0" xfId="0" applyFont="1" applyAlignment="1">
      <alignment horizontal="left" vertical="center" wrapText="1"/>
    </xf>
    <xf numFmtId="0" fontId="5" fillId="0" borderId="1" xfId="0" applyFont="1" applyBorder="1" applyAlignment="1">
      <alignment horizontal="center" vertical="center" wrapText="1"/>
    </xf>
    <xf numFmtId="0" fontId="0" fillId="0" borderId="1" xfId="0" applyBorder="1" applyAlignment="1">
      <alignment horizontal="center" vertical="center"/>
    </xf>
    <xf numFmtId="0" fontId="8" fillId="0" borderId="0" xfId="0" applyFont="1" applyAlignment="1">
      <alignment horizontal="left" vertical="center"/>
    </xf>
    <xf numFmtId="0" fontId="51" fillId="0" borderId="0" xfId="0" applyFont="1">
      <alignment vertical="center"/>
    </xf>
    <xf numFmtId="0" fontId="19" fillId="0" borderId="0" xfId="0" applyFont="1" applyAlignment="1">
      <alignment horizontal="center" vertical="center"/>
    </xf>
    <xf numFmtId="0" fontId="0" fillId="0" borderId="1" xfId="0" applyBorder="1" applyAlignment="1">
      <alignment horizontal="center" vertical="center"/>
    </xf>
    <xf numFmtId="0" fontId="4" fillId="0" borderId="1" xfId="0" applyFont="1" applyBorder="1" applyAlignment="1">
      <alignment horizontal="left" vertical="center" wrapText="1"/>
    </xf>
    <xf numFmtId="0" fontId="52" fillId="0" borderId="0" xfId="0" applyFont="1" applyAlignment="1">
      <alignment vertical="center"/>
    </xf>
    <xf numFmtId="0" fontId="52" fillId="0" borderId="0" xfId="0" applyFont="1">
      <alignment vertical="center"/>
    </xf>
    <xf numFmtId="0" fontId="53" fillId="0" borderId="0" xfId="0" applyFont="1">
      <alignment vertical="center"/>
    </xf>
    <xf numFmtId="0" fontId="55" fillId="0" borderId="0" xfId="0" applyFont="1">
      <alignment vertical="center"/>
    </xf>
    <xf numFmtId="0" fontId="53" fillId="0" borderId="0" xfId="0" applyFont="1" applyBorder="1">
      <alignment vertical="center"/>
    </xf>
    <xf numFmtId="58" fontId="53" fillId="0" borderId="0" xfId="0" applyNumberFormat="1" applyFont="1">
      <alignment vertical="center"/>
    </xf>
    <xf numFmtId="0" fontId="52" fillId="0" borderId="0" xfId="0" applyFont="1" applyAlignment="1"/>
    <xf numFmtId="0" fontId="53" fillId="0" borderId="0" xfId="0" applyFont="1" applyAlignment="1"/>
    <xf numFmtId="0" fontId="19" fillId="0" borderId="0" xfId="0" applyFont="1" applyAlignment="1">
      <alignment horizontal="left" vertical="center" wrapText="1"/>
    </xf>
    <xf numFmtId="0" fontId="0" fillId="0" borderId="1" xfId="0" applyBorder="1" applyAlignment="1">
      <alignment horizontal="center" vertical="center"/>
    </xf>
    <xf numFmtId="0" fontId="19" fillId="0" borderId="1" xfId="0" applyFont="1" applyBorder="1" applyAlignment="1">
      <alignment horizontal="center" vertical="center"/>
    </xf>
    <xf numFmtId="0" fontId="19" fillId="0" borderId="0" xfId="0" applyFont="1" applyAlignment="1">
      <alignment horizontal="center" vertical="center"/>
    </xf>
    <xf numFmtId="0" fontId="8" fillId="0" borderId="0" xfId="0" applyFont="1" applyAlignment="1">
      <alignment horizontal="left" vertical="center"/>
    </xf>
    <xf numFmtId="0" fontId="19" fillId="0" borderId="4" xfId="0" applyFont="1" applyBorder="1" applyAlignment="1">
      <alignment horizontal="center" vertical="center"/>
    </xf>
    <xf numFmtId="0" fontId="25" fillId="0" borderId="0" xfId="0" applyFont="1" applyAlignment="1">
      <alignment horizontal="center" vertical="center"/>
    </xf>
    <xf numFmtId="0" fontId="29" fillId="0" borderId="1" xfId="0" applyFont="1" applyBorder="1" applyAlignment="1">
      <alignment horizontal="center" vertical="center"/>
    </xf>
    <xf numFmtId="176" fontId="29" fillId="0" borderId="1" xfId="0" applyNumberFormat="1" applyFont="1" applyBorder="1" applyAlignment="1">
      <alignment horizontal="center" vertical="center"/>
    </xf>
    <xf numFmtId="0" fontId="29" fillId="0" borderId="1" xfId="0" applyFont="1" applyBorder="1" applyAlignment="1">
      <alignment horizontal="left" vertical="center"/>
    </xf>
    <xf numFmtId="0" fontId="19" fillId="0" borderId="0" xfId="0" applyFont="1" applyBorder="1" applyAlignment="1">
      <alignment horizontal="center" vertical="center"/>
    </xf>
    <xf numFmtId="0" fontId="19" fillId="0" borderId="8" xfId="0" applyFont="1" applyBorder="1" applyAlignment="1">
      <alignment horizontal="center" vertical="center"/>
    </xf>
    <xf numFmtId="0" fontId="36" fillId="0" borderId="1" xfId="0" applyFont="1" applyBorder="1" applyAlignment="1">
      <alignment horizontal="center" vertical="center"/>
    </xf>
    <xf numFmtId="0" fontId="0" fillId="0" borderId="2" xfId="0" applyBorder="1" applyAlignment="1">
      <alignment horizontal="left" vertical="center"/>
    </xf>
    <xf numFmtId="0" fontId="52" fillId="0" borderId="12" xfId="0" applyFont="1" applyBorder="1" applyAlignment="1">
      <alignment horizontal="center" vertical="center"/>
    </xf>
    <xf numFmtId="0" fontId="52" fillId="0" borderId="13" xfId="0" applyFont="1" applyBorder="1" applyAlignment="1">
      <alignment horizontal="center" vertical="center"/>
    </xf>
    <xf numFmtId="0" fontId="52" fillId="0" borderId="14" xfId="0" applyFont="1" applyBorder="1" applyAlignment="1">
      <alignment horizontal="center" vertical="center"/>
    </xf>
    <xf numFmtId="0" fontId="53" fillId="0" borderId="0" xfId="0" applyFont="1" applyBorder="1" applyAlignment="1">
      <alignment horizontal="left" vertical="center"/>
    </xf>
    <xf numFmtId="0" fontId="53" fillId="0" borderId="0" xfId="0" applyFont="1" applyBorder="1" applyAlignment="1">
      <alignment horizontal="center" vertical="center"/>
    </xf>
    <xf numFmtId="0" fontId="54" fillId="0" borderId="0" xfId="0" applyFont="1" applyAlignment="1">
      <alignment horizontal="center"/>
    </xf>
    <xf numFmtId="0" fontId="52" fillId="0" borderId="0" xfId="0" applyFont="1" applyAlignment="1">
      <alignment horizontal="center"/>
    </xf>
    <xf numFmtId="0" fontId="56" fillId="0" borderId="0" xfId="0" applyFont="1" applyAlignment="1">
      <alignment horizontal="distributed" vertical="center" indent="3"/>
    </xf>
    <xf numFmtId="0" fontId="53" fillId="0" borderId="0" xfId="0" applyFont="1" applyAlignment="1">
      <alignment horizontal="center" vertical="center"/>
    </xf>
    <xf numFmtId="58" fontId="53" fillId="0" borderId="0" xfId="0" applyNumberFormat="1" applyFont="1" applyAlignment="1">
      <alignment horizontal="distributed" vertical="center"/>
    </xf>
    <xf numFmtId="0" fontId="53" fillId="0" borderId="0" xfId="0" applyFont="1" applyAlignment="1">
      <alignment horizontal="distributed" vertical="center"/>
    </xf>
    <xf numFmtId="0" fontId="2" fillId="0" borderId="2" xfId="0" applyFont="1" applyBorder="1" applyAlignment="1">
      <alignment horizontal="center" vertical="center" wrapText="1"/>
    </xf>
    <xf numFmtId="0" fontId="3" fillId="0" borderId="8" xfId="0" applyFont="1" applyBorder="1" applyAlignment="1">
      <alignment horizontal="left" vertical="center" wrapText="1"/>
    </xf>
    <xf numFmtId="0" fontId="3" fillId="0" borderId="0" xfId="0" applyFont="1" applyAlignment="1">
      <alignment horizontal="left" vertical="center" wrapText="1"/>
    </xf>
    <xf numFmtId="0" fontId="19" fillId="0" borderId="0" xfId="0" applyFont="1" applyAlignment="1">
      <alignment horizontal="left" vertical="center" wrapText="1"/>
    </xf>
    <xf numFmtId="0" fontId="49" fillId="0" borderId="12" xfId="0" applyFont="1" applyBorder="1" applyAlignment="1">
      <alignment horizontal="left" vertical="top" wrapText="1" indent="1"/>
    </xf>
    <xf numFmtId="0" fontId="49" fillId="0" borderId="13" xfId="0" applyFont="1" applyBorder="1" applyAlignment="1">
      <alignment horizontal="left" vertical="top" wrapText="1" indent="1"/>
    </xf>
    <xf numFmtId="0" fontId="49" fillId="0" borderId="14" xfId="0" applyFont="1" applyBorder="1" applyAlignment="1">
      <alignment horizontal="left" vertical="top" wrapText="1" indent="1"/>
    </xf>
    <xf numFmtId="0" fontId="0" fillId="0" borderId="1" xfId="0" applyBorder="1" applyAlignment="1">
      <alignment horizontal="center" vertical="center"/>
    </xf>
    <xf numFmtId="0" fontId="0" fillId="0" borderId="1" xfId="0" applyBorder="1" applyAlignment="1">
      <alignment horizontal="center" vertical="center" textRotation="255"/>
    </xf>
    <xf numFmtId="0" fontId="8" fillId="0" borderId="0" xfId="0" applyFont="1" applyAlignment="1">
      <alignment horizontal="center" vertical="center"/>
    </xf>
    <xf numFmtId="0" fontId="0" fillId="0" borderId="0" xfId="0" applyAlignment="1">
      <alignment horizontal="center" vertical="center"/>
    </xf>
    <xf numFmtId="0" fontId="19" fillId="0" borderId="1" xfId="0" applyFont="1" applyBorder="1" applyAlignment="1">
      <alignment horizontal="center" vertical="center"/>
    </xf>
    <xf numFmtId="0" fontId="8" fillId="0" borderId="1" xfId="0" applyFont="1" applyBorder="1" applyAlignment="1">
      <alignment horizontal="center" vertical="center"/>
    </xf>
    <xf numFmtId="0" fontId="19" fillId="0" borderId="0" xfId="0" applyFont="1" applyAlignment="1">
      <alignment horizontal="center" vertical="center"/>
    </xf>
    <xf numFmtId="0" fontId="8" fillId="0" borderId="0" xfId="0" applyFont="1" applyAlignment="1">
      <alignment horizontal="left" vertical="center"/>
    </xf>
    <xf numFmtId="0" fontId="12" fillId="0" borderId="1" xfId="0" applyFont="1" applyBorder="1" applyAlignment="1">
      <alignment horizontal="center" vertical="center"/>
    </xf>
    <xf numFmtId="0" fontId="0" fillId="0" borderId="2" xfId="0" applyBorder="1" applyAlignment="1">
      <alignment horizontal="center" vertical="center"/>
    </xf>
    <xf numFmtId="0" fontId="0" fillId="0" borderId="7" xfId="0" applyBorder="1" applyAlignment="1">
      <alignment horizontal="center" vertical="center"/>
    </xf>
    <xf numFmtId="0" fontId="17" fillId="0" borderId="0" xfId="0" applyFont="1" applyAlignment="1">
      <alignment horizontal="center" vertical="center"/>
    </xf>
    <xf numFmtId="0" fontId="13" fillId="0" borderId="0" xfId="0" applyFont="1" applyAlignment="1">
      <alignment horizontal="left" vertical="center"/>
    </xf>
    <xf numFmtId="0" fontId="13" fillId="0" borderId="0" xfId="0" applyFont="1" applyAlignment="1">
      <alignment horizontal="left"/>
    </xf>
    <xf numFmtId="0" fontId="27" fillId="0" borderId="0" xfId="0" applyFont="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13" fillId="0" borderId="39" xfId="0" applyFont="1" applyBorder="1" applyAlignment="1">
      <alignment horizontal="center" vertical="center"/>
    </xf>
    <xf numFmtId="0" fontId="8" fillId="0" borderId="2" xfId="0" applyFont="1" applyBorder="1" applyAlignment="1">
      <alignment horizontal="left" vertical="center"/>
    </xf>
    <xf numFmtId="0" fontId="8" fillId="0" borderId="5" xfId="0" applyFont="1" applyBorder="1" applyAlignment="1">
      <alignment horizontal="center" vertical="center"/>
    </xf>
    <xf numFmtId="0" fontId="8" fillId="0" borderId="7" xfId="0" applyFont="1" applyBorder="1" applyAlignment="1">
      <alignment horizontal="center" vertical="center"/>
    </xf>
    <xf numFmtId="0" fontId="8" fillId="0" borderId="6" xfId="0" applyFont="1" applyBorder="1" applyAlignment="1">
      <alignment horizontal="center" vertical="center"/>
    </xf>
    <xf numFmtId="0" fontId="19" fillId="0" borderId="3" xfId="0" applyFont="1" applyBorder="1" applyAlignment="1">
      <alignment horizontal="center" vertical="center" wrapText="1"/>
    </xf>
    <xf numFmtId="0" fontId="19" fillId="0" borderId="3" xfId="0" applyFont="1" applyBorder="1" applyAlignment="1">
      <alignment horizontal="center" vertical="center"/>
    </xf>
    <xf numFmtId="0" fontId="19" fillId="0" borderId="1" xfId="0" applyFont="1" applyBorder="1" applyAlignment="1">
      <alignment horizontal="left" vertical="center"/>
    </xf>
    <xf numFmtId="0" fontId="19" fillId="0" borderId="4" xfId="0" applyFont="1" applyBorder="1" applyAlignment="1">
      <alignment horizontal="center" vertical="center"/>
    </xf>
    <xf numFmtId="0" fontId="29" fillId="0" borderId="1" xfId="0" applyFont="1" applyBorder="1" applyAlignment="1" applyProtection="1">
      <alignment horizontal="center" vertical="center"/>
      <protection locked="0"/>
    </xf>
    <xf numFmtId="176" fontId="29" fillId="0" borderId="1" xfId="0" applyNumberFormat="1" applyFont="1" applyBorder="1" applyAlignment="1" applyProtection="1">
      <alignment horizontal="center" vertical="center"/>
      <protection locked="0"/>
    </xf>
    <xf numFmtId="0" fontId="25" fillId="0" borderId="0" xfId="0" applyFont="1" applyAlignment="1">
      <alignment horizontal="center" vertical="center"/>
    </xf>
    <xf numFmtId="0" fontId="26" fillId="0" borderId="0" xfId="0" applyFont="1" applyAlignment="1">
      <alignment horizontal="center" vertical="center"/>
    </xf>
    <xf numFmtId="0" fontId="21" fillId="0" borderId="0" xfId="0" applyFont="1" applyAlignment="1" applyProtection="1">
      <alignment horizontal="center" vertical="center"/>
      <protection locked="0"/>
    </xf>
    <xf numFmtId="0" fontId="21" fillId="0" borderId="0" xfId="0" applyFont="1" applyAlignment="1">
      <alignment horizontal="center" vertical="center"/>
    </xf>
    <xf numFmtId="0" fontId="19" fillId="0" borderId="0" xfId="0" applyFont="1" applyAlignment="1" applyProtection="1">
      <alignment horizontal="center" vertical="center"/>
      <protection locked="0"/>
    </xf>
    <xf numFmtId="0" fontId="19" fillId="0" borderId="15" xfId="0" applyFont="1" applyBorder="1" applyAlignment="1">
      <alignment horizontal="left" vertical="center" wrapText="1"/>
    </xf>
    <xf numFmtId="0" fontId="19" fillId="0" borderId="8" xfId="0" applyFont="1" applyBorder="1" applyAlignment="1">
      <alignment horizontal="left" vertical="center" wrapText="1"/>
    </xf>
    <xf numFmtId="0" fontId="19" fillId="0" borderId="16" xfId="0" applyFont="1" applyBorder="1" applyAlignment="1">
      <alignment horizontal="left" vertical="center" wrapText="1"/>
    </xf>
    <xf numFmtId="0" fontId="19" fillId="0" borderId="23" xfId="0" applyFont="1" applyBorder="1" applyAlignment="1">
      <alignment horizontal="left" vertical="center" wrapText="1"/>
    </xf>
    <xf numFmtId="0" fontId="19" fillId="0" borderId="0" xfId="0" applyFont="1" applyBorder="1" applyAlignment="1">
      <alignment horizontal="left" vertical="center" wrapText="1"/>
    </xf>
    <xf numFmtId="0" fontId="19" fillId="0" borderId="18" xfId="0" applyFont="1" applyBorder="1" applyAlignment="1">
      <alignment horizontal="left" vertical="center" wrapText="1"/>
    </xf>
    <xf numFmtId="0" fontId="19" fillId="0" borderId="17" xfId="0" applyFont="1" applyBorder="1" applyAlignment="1">
      <alignment horizontal="left" vertical="center" wrapText="1"/>
    </xf>
    <xf numFmtId="0" fontId="19" fillId="0" borderId="2" xfId="0" applyFont="1" applyBorder="1" applyAlignment="1">
      <alignment horizontal="left" vertical="center" wrapText="1"/>
    </xf>
    <xf numFmtId="0" fontId="19" fillId="0" borderId="11" xfId="0" applyFont="1" applyBorder="1" applyAlignment="1">
      <alignment horizontal="left" vertical="center" wrapText="1"/>
    </xf>
    <xf numFmtId="0" fontId="19" fillId="0" borderId="13" xfId="0" applyFont="1" applyBorder="1" applyAlignment="1">
      <alignment horizontal="left" vertical="top" indent="1"/>
    </xf>
    <xf numFmtId="0" fontId="19" fillId="0" borderId="14" xfId="0" applyFont="1" applyBorder="1" applyAlignment="1">
      <alignment horizontal="left" vertical="top" indent="1"/>
    </xf>
    <xf numFmtId="0" fontId="19" fillId="0" borderId="1" xfId="0" applyFont="1" applyBorder="1" applyAlignment="1" applyProtection="1">
      <alignment horizontal="left" vertical="center"/>
      <protection locked="0"/>
    </xf>
    <xf numFmtId="38" fontId="19" fillId="0" borderId="1" xfId="1" applyFont="1" applyBorder="1" applyAlignment="1">
      <alignment horizontal="right" vertical="center"/>
    </xf>
    <xf numFmtId="0" fontId="19" fillId="0" borderId="5" xfId="0" applyFont="1" applyBorder="1" applyAlignment="1">
      <alignment horizontal="center" vertical="center"/>
    </xf>
    <xf numFmtId="0" fontId="19" fillId="0" borderId="7" xfId="0" applyFont="1" applyBorder="1" applyAlignment="1">
      <alignment horizontal="center" vertical="center"/>
    </xf>
    <xf numFmtId="0" fontId="19" fillId="0" borderId="6" xfId="0" applyFont="1" applyBorder="1" applyAlignment="1">
      <alignment horizontal="center" vertical="center"/>
    </xf>
    <xf numFmtId="38" fontId="19" fillId="0" borderId="5" xfId="1" applyFont="1" applyBorder="1" applyAlignment="1">
      <alignment horizontal="right" vertical="center"/>
    </xf>
    <xf numFmtId="38" fontId="19" fillId="0" borderId="7" xfId="1" applyFont="1" applyBorder="1" applyAlignment="1">
      <alignment horizontal="right" vertical="center"/>
    </xf>
    <xf numFmtId="38" fontId="19" fillId="0" borderId="6" xfId="1" applyFont="1" applyBorder="1" applyAlignment="1">
      <alignment horizontal="right" vertical="center"/>
    </xf>
    <xf numFmtId="0" fontId="19" fillId="0" borderId="1" xfId="0" applyFont="1" applyBorder="1" applyAlignment="1" applyProtection="1">
      <alignment horizontal="right" vertical="center"/>
      <protection locked="0"/>
    </xf>
    <xf numFmtId="0" fontId="19" fillId="0" borderId="5" xfId="0" applyFont="1" applyBorder="1" applyAlignment="1">
      <alignment horizontal="right" vertical="center"/>
    </xf>
    <xf numFmtId="0" fontId="19" fillId="0" borderId="6" xfId="0" applyFont="1" applyBorder="1" applyAlignment="1">
      <alignment horizontal="right" vertical="center"/>
    </xf>
    <xf numFmtId="0" fontId="29" fillId="0" borderId="1" xfId="0" applyFont="1" applyBorder="1" applyAlignment="1">
      <alignment horizontal="center" vertical="center"/>
    </xf>
    <xf numFmtId="176" fontId="29" fillId="0" borderId="1" xfId="0" applyNumberFormat="1" applyFont="1" applyBorder="1" applyAlignment="1">
      <alignment horizontal="center" vertical="center"/>
    </xf>
    <xf numFmtId="177" fontId="30" fillId="0" borderId="1" xfId="0" applyNumberFormat="1" applyFont="1" applyBorder="1" applyAlignment="1">
      <alignment horizontal="center" vertical="center"/>
    </xf>
    <xf numFmtId="0" fontId="29" fillId="0" borderId="5" xfId="0" applyFont="1" applyBorder="1" applyAlignment="1">
      <alignment horizontal="center" vertical="center" shrinkToFit="1"/>
    </xf>
    <xf numFmtId="0" fontId="29" fillId="0" borderId="7" xfId="0" applyFont="1" applyBorder="1" applyAlignment="1">
      <alignment horizontal="center" vertical="center" shrinkToFit="1"/>
    </xf>
    <xf numFmtId="0" fontId="29" fillId="0" borderId="6" xfId="0" applyFont="1" applyBorder="1" applyAlignment="1">
      <alignment horizontal="center" vertical="center" shrinkToFit="1"/>
    </xf>
    <xf numFmtId="0" fontId="19" fillId="0" borderId="1" xfId="0" applyFont="1" applyBorder="1" applyAlignment="1">
      <alignment horizontal="center" vertical="center" textRotation="255"/>
    </xf>
    <xf numFmtId="0" fontId="19" fillId="0" borderId="1" xfId="0" applyFont="1" applyBorder="1" applyAlignment="1">
      <alignment horizontal="center" vertical="center" wrapText="1"/>
    </xf>
    <xf numFmtId="177" fontId="30" fillId="0" borderId="5" xfId="0" applyNumberFormat="1" applyFont="1" applyBorder="1" applyAlignment="1" applyProtection="1">
      <alignment horizontal="center" vertical="center"/>
      <protection locked="0"/>
    </xf>
    <xf numFmtId="177" fontId="30" fillId="0" borderId="7" xfId="0" applyNumberFormat="1" applyFont="1" applyBorder="1" applyAlignment="1" applyProtection="1">
      <alignment horizontal="center" vertical="center"/>
      <protection locked="0"/>
    </xf>
    <xf numFmtId="177" fontId="30" fillId="0" borderId="6" xfId="0" applyNumberFormat="1" applyFont="1" applyBorder="1" applyAlignment="1" applyProtection="1">
      <alignment horizontal="center" vertical="center"/>
      <protection locked="0"/>
    </xf>
    <xf numFmtId="0" fontId="29" fillId="0" borderId="5" xfId="0" applyFont="1" applyBorder="1" applyAlignment="1" applyProtection="1">
      <alignment horizontal="center" vertical="center" shrinkToFit="1"/>
      <protection locked="0"/>
    </xf>
    <xf numFmtId="0" fontId="29" fillId="0" borderId="7" xfId="0" applyFont="1" applyBorder="1" applyAlignment="1" applyProtection="1">
      <alignment horizontal="center" vertical="center" shrinkToFit="1"/>
      <protection locked="0"/>
    </xf>
    <xf numFmtId="0" fontId="29" fillId="0" borderId="6" xfId="0" applyFont="1" applyBorder="1" applyAlignment="1" applyProtection="1">
      <alignment horizontal="center" vertical="center" shrinkToFit="1"/>
      <protection locked="0"/>
    </xf>
    <xf numFmtId="177" fontId="30" fillId="0" borderId="1" xfId="0" applyNumberFormat="1" applyFont="1" applyBorder="1" applyAlignment="1" applyProtection="1">
      <alignment horizontal="center" vertical="center"/>
      <protection locked="0"/>
    </xf>
    <xf numFmtId="0" fontId="19" fillId="0" borderId="5"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6"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1" xfId="0" applyFont="1" applyBorder="1" applyAlignment="1">
      <alignment horizontal="left" vertical="center"/>
    </xf>
    <xf numFmtId="177" fontId="29" fillId="0" borderId="1" xfId="0" applyNumberFormat="1" applyFont="1" applyBorder="1" applyAlignment="1">
      <alignment horizontal="center" vertical="center"/>
    </xf>
    <xf numFmtId="0" fontId="19" fillId="0" borderId="1" xfId="0" applyFont="1" applyBorder="1" applyAlignment="1" applyProtection="1">
      <alignment horizontal="center" vertical="center" textRotation="255"/>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protection locked="0"/>
    </xf>
    <xf numFmtId="0" fontId="19" fillId="0" borderId="3" xfId="0" applyFont="1" applyBorder="1" applyAlignment="1" applyProtection="1">
      <alignment horizontal="center" vertical="center" wrapText="1"/>
      <protection locked="0"/>
    </xf>
    <xf numFmtId="0" fontId="19" fillId="0" borderId="3" xfId="0" applyFont="1" applyBorder="1" applyAlignment="1" applyProtection="1">
      <alignment horizontal="center" vertical="center"/>
      <protection locked="0"/>
    </xf>
    <xf numFmtId="0" fontId="19" fillId="0" borderId="4" xfId="0" applyFont="1" applyBorder="1" applyAlignment="1" applyProtection="1">
      <alignment horizontal="center" vertical="center"/>
      <protection locked="0"/>
    </xf>
    <xf numFmtId="0" fontId="24" fillId="0" borderId="0" xfId="0" applyFont="1" applyAlignment="1">
      <alignment horizontal="center" vertical="center"/>
    </xf>
    <xf numFmtId="0" fontId="19" fillId="0" borderId="2" xfId="0" applyFont="1" applyBorder="1" applyAlignment="1">
      <alignment horizontal="center" vertical="center"/>
    </xf>
    <xf numFmtId="0" fontId="22" fillId="0" borderId="0" xfId="0" applyFont="1" applyAlignment="1">
      <alignment horizontal="center" vertical="center"/>
    </xf>
    <xf numFmtId="0" fontId="19" fillId="0" borderId="0" xfId="0" applyFont="1" applyFill="1" applyAlignment="1">
      <alignment horizontal="left" vertical="center" wrapText="1"/>
    </xf>
    <xf numFmtId="0" fontId="19" fillId="0" borderId="0" xfId="0" applyFont="1" applyAlignment="1">
      <alignment horizontal="left" vertical="top" wrapText="1"/>
    </xf>
    <xf numFmtId="0" fontId="8" fillId="0" borderId="1" xfId="0" applyFont="1" applyBorder="1" applyAlignment="1">
      <alignment horizontal="left" vertical="center"/>
    </xf>
    <xf numFmtId="0" fontId="8" fillId="0" borderId="0" xfId="0" applyFont="1" applyBorder="1" applyAlignment="1">
      <alignment horizontal="left" vertical="center"/>
    </xf>
    <xf numFmtId="0" fontId="0" fillId="0" borderId="7" xfId="0" applyBorder="1" applyAlignment="1" applyProtection="1">
      <alignment horizontal="center"/>
      <protection locked="0"/>
    </xf>
    <xf numFmtId="0" fontId="7" fillId="0" borderId="0" xfId="0" applyFont="1" applyAlignment="1">
      <alignment horizontal="left" vertical="center" wrapText="1"/>
    </xf>
    <xf numFmtId="0" fontId="0" fillId="0" borderId="2" xfId="0" applyBorder="1" applyAlignment="1" applyProtection="1">
      <alignment horizontal="center"/>
      <protection locked="0"/>
    </xf>
    <xf numFmtId="0" fontId="17" fillId="0" borderId="0" xfId="0" applyFont="1" applyAlignment="1">
      <alignment horizontal="center"/>
    </xf>
    <xf numFmtId="0" fontId="33" fillId="0" borderId="0" xfId="0" applyFont="1" applyAlignment="1">
      <alignment horizontal="center" vertical="center"/>
    </xf>
    <xf numFmtId="0" fontId="0" fillId="0" borderId="2" xfId="0" applyBorder="1" applyAlignment="1" applyProtection="1">
      <alignment horizontal="left"/>
      <protection locked="0"/>
    </xf>
    <xf numFmtId="0" fontId="19" fillId="0" borderId="1" xfId="0" quotePrefix="1" applyFont="1" applyBorder="1" applyAlignment="1">
      <alignment horizontal="center" vertical="center"/>
    </xf>
    <xf numFmtId="0" fontId="29" fillId="0" borderId="1" xfId="0" applyFont="1" applyBorder="1" applyAlignment="1">
      <alignment horizontal="center" vertical="center" shrinkToFit="1"/>
    </xf>
    <xf numFmtId="0" fontId="38" fillId="0" borderId="1" xfId="0" applyFont="1" applyBorder="1" applyAlignment="1">
      <alignment horizontal="center" vertical="center" shrinkToFit="1"/>
    </xf>
    <xf numFmtId="0" fontId="19" fillId="0" borderId="1" xfId="0" applyFont="1" applyBorder="1" applyAlignment="1">
      <alignment horizontal="center" vertical="center" shrinkToFit="1"/>
    </xf>
    <xf numFmtId="0" fontId="19" fillId="0" borderId="23" xfId="0" applyFont="1" applyBorder="1" applyAlignment="1">
      <alignment horizontal="center" vertical="center"/>
    </xf>
    <xf numFmtId="0" fontId="19" fillId="0" borderId="0" xfId="0" applyFont="1" applyBorder="1" applyAlignment="1">
      <alignment horizontal="center" vertical="center"/>
    </xf>
    <xf numFmtId="0" fontId="19" fillId="0" borderId="18" xfId="0" applyFont="1" applyBorder="1" applyAlignment="1">
      <alignment horizontal="center" vertical="center"/>
    </xf>
    <xf numFmtId="0" fontId="19" fillId="0" borderId="17" xfId="0" applyFont="1" applyBorder="1" applyAlignment="1">
      <alignment horizontal="center" vertical="center"/>
    </xf>
    <xf numFmtId="0" fontId="19" fillId="0" borderId="11" xfId="0" applyFont="1" applyBorder="1" applyAlignment="1">
      <alignment horizontal="center" vertical="center"/>
    </xf>
    <xf numFmtId="0" fontId="38" fillId="0" borderId="5" xfId="0" applyFont="1" applyBorder="1" applyAlignment="1">
      <alignment horizontal="center" vertical="center"/>
    </xf>
    <xf numFmtId="0" fontId="38" fillId="0" borderId="7" xfId="0" applyFont="1" applyBorder="1" applyAlignment="1">
      <alignment horizontal="center" vertical="center"/>
    </xf>
    <xf numFmtId="0" fontId="38" fillId="0" borderId="6" xfId="0" applyFont="1" applyBorder="1" applyAlignment="1">
      <alignment horizontal="center" vertical="center"/>
    </xf>
    <xf numFmtId="0" fontId="19" fillId="0" borderId="15" xfId="0" applyFont="1" applyBorder="1" applyAlignment="1">
      <alignment horizontal="center" vertical="center" textRotation="255"/>
    </xf>
    <xf numFmtId="0" fontId="19" fillId="0" borderId="16" xfId="0" applyFont="1" applyBorder="1" applyAlignment="1">
      <alignment horizontal="center" vertical="center" textRotation="255"/>
    </xf>
    <xf numFmtId="0" fontId="19" fillId="0" borderId="23" xfId="0" applyFont="1" applyBorder="1" applyAlignment="1">
      <alignment horizontal="center" vertical="center" textRotation="255"/>
    </xf>
    <xf numFmtId="0" fontId="19" fillId="0" borderId="18" xfId="0" applyFont="1" applyBorder="1" applyAlignment="1">
      <alignment horizontal="center" vertical="center" textRotation="255"/>
    </xf>
    <xf numFmtId="0" fontId="19" fillId="0" borderId="17" xfId="0" applyFont="1" applyBorder="1" applyAlignment="1">
      <alignment horizontal="center" vertical="center" textRotation="255"/>
    </xf>
    <xf numFmtId="0" fontId="19" fillId="0" borderId="11" xfId="0" applyFont="1" applyBorder="1" applyAlignment="1">
      <alignment horizontal="center" vertical="center" textRotation="255"/>
    </xf>
    <xf numFmtId="0" fontId="29" fillId="0" borderId="15" xfId="0" applyFont="1" applyBorder="1" applyAlignment="1">
      <alignment horizontal="center" vertical="center"/>
    </xf>
    <xf numFmtId="0" fontId="29" fillId="0" borderId="16" xfId="0" applyFont="1" applyBorder="1" applyAlignment="1">
      <alignment horizontal="center" vertical="center"/>
    </xf>
    <xf numFmtId="0" fontId="29" fillId="0" borderId="23" xfId="0" applyFont="1" applyBorder="1" applyAlignment="1">
      <alignment horizontal="center" vertical="center"/>
    </xf>
    <xf numFmtId="0" fontId="29" fillId="0" borderId="18" xfId="0" applyFont="1" applyBorder="1" applyAlignment="1">
      <alignment horizontal="center" vertical="center"/>
    </xf>
    <xf numFmtId="0" fontId="29" fillId="0" borderId="17" xfId="0" applyFont="1" applyBorder="1" applyAlignment="1">
      <alignment horizontal="center" vertical="center"/>
    </xf>
    <xf numFmtId="0" fontId="29" fillId="0" borderId="11" xfId="0" applyFont="1" applyBorder="1" applyAlignment="1">
      <alignment horizontal="center" vertical="center"/>
    </xf>
    <xf numFmtId="0" fontId="19" fillId="0" borderId="15"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11" xfId="0" applyFont="1" applyBorder="1" applyAlignment="1">
      <alignment horizontal="center" vertical="center" wrapText="1"/>
    </xf>
    <xf numFmtId="0" fontId="38" fillId="0" borderId="15" xfId="0" quotePrefix="1" applyFont="1" applyBorder="1" applyAlignment="1">
      <alignment horizontal="center" vertical="center"/>
    </xf>
    <xf numFmtId="0" fontId="38" fillId="0" borderId="8" xfId="0" quotePrefix="1" applyFont="1" applyBorder="1" applyAlignment="1">
      <alignment horizontal="center" vertical="center"/>
    </xf>
    <xf numFmtId="0" fontId="38" fillId="0" borderId="16" xfId="0" quotePrefix="1" applyFont="1" applyBorder="1" applyAlignment="1">
      <alignment horizontal="center" vertical="center"/>
    </xf>
    <xf numFmtId="0" fontId="38" fillId="0" borderId="17" xfId="0" quotePrefix="1" applyFont="1" applyBorder="1" applyAlignment="1">
      <alignment horizontal="center" vertical="center"/>
    </xf>
    <xf numFmtId="0" fontId="38" fillId="0" borderId="2" xfId="0" quotePrefix="1" applyFont="1" applyBorder="1" applyAlignment="1">
      <alignment horizontal="center" vertical="center"/>
    </xf>
    <xf numFmtId="0" fontId="38" fillId="0" borderId="11" xfId="0" quotePrefix="1" applyFont="1" applyBorder="1" applyAlignment="1">
      <alignment horizontal="center" vertical="center"/>
    </xf>
    <xf numFmtId="0" fontId="30" fillId="0" borderId="1" xfId="0" applyFont="1" applyBorder="1" applyAlignment="1">
      <alignment horizontal="center" vertical="center" wrapText="1"/>
    </xf>
    <xf numFmtId="0" fontId="30" fillId="0" borderId="1" xfId="0" applyFont="1" applyBorder="1" applyAlignment="1">
      <alignment horizontal="center" vertical="center"/>
    </xf>
    <xf numFmtId="0" fontId="37" fillId="0" borderId="15" xfId="0" applyFont="1" applyBorder="1" applyAlignment="1">
      <alignment horizontal="center" vertical="center" wrapText="1" shrinkToFit="1"/>
    </xf>
    <xf numFmtId="0" fontId="37" fillId="0" borderId="8" xfId="0" applyFont="1" applyBorder="1" applyAlignment="1">
      <alignment horizontal="center" vertical="center" wrapText="1" shrinkToFit="1"/>
    </xf>
    <xf numFmtId="0" fontId="37" fillId="0" borderId="16" xfId="0" applyFont="1" applyBorder="1" applyAlignment="1">
      <alignment horizontal="center" vertical="center" wrapText="1" shrinkToFit="1"/>
    </xf>
    <xf numFmtId="0" fontId="37" fillId="0" borderId="23" xfId="0" applyFont="1" applyBorder="1" applyAlignment="1">
      <alignment horizontal="center" vertical="center" wrapText="1" shrinkToFit="1"/>
    </xf>
    <xf numFmtId="0" fontId="37" fillId="0" borderId="0" xfId="0" applyFont="1" applyBorder="1" applyAlignment="1">
      <alignment horizontal="center" vertical="center" wrapText="1" shrinkToFit="1"/>
    </xf>
    <xf numFmtId="0" fontId="37" fillId="0" borderId="18" xfId="0" applyFont="1" applyBorder="1" applyAlignment="1">
      <alignment horizontal="center" vertical="center" wrapText="1" shrinkToFit="1"/>
    </xf>
    <xf numFmtId="0" fontId="37" fillId="0" borderId="17" xfId="0" applyFont="1" applyBorder="1" applyAlignment="1">
      <alignment horizontal="center" vertical="center" wrapText="1" shrinkToFit="1"/>
    </xf>
    <xf numFmtId="0" fontId="37" fillId="0" borderId="2" xfId="0" applyFont="1" applyBorder="1" applyAlignment="1">
      <alignment horizontal="center" vertical="center" wrapText="1" shrinkToFit="1"/>
    </xf>
    <xf numFmtId="0" fontId="37" fillId="0" borderId="11" xfId="0" applyFont="1" applyBorder="1" applyAlignment="1">
      <alignment horizontal="center" vertical="center" wrapText="1" shrinkToFit="1"/>
    </xf>
    <xf numFmtId="0" fontId="19" fillId="0" borderId="15" xfId="0" applyFont="1" applyBorder="1" applyAlignment="1">
      <alignment horizontal="center" vertical="center"/>
    </xf>
    <xf numFmtId="0" fontId="19" fillId="0" borderId="8" xfId="0" applyFont="1" applyBorder="1" applyAlignment="1">
      <alignment horizontal="center" vertical="center"/>
    </xf>
    <xf numFmtId="0" fontId="19" fillId="0" borderId="16" xfId="0" applyFont="1" applyBorder="1" applyAlignment="1">
      <alignment horizontal="center" vertical="center"/>
    </xf>
    <xf numFmtId="0" fontId="29" fillId="0" borderId="15" xfId="0" applyFont="1" applyBorder="1" applyAlignment="1">
      <alignment horizontal="center" vertical="center" shrinkToFit="1"/>
    </xf>
    <xf numFmtId="0" fontId="29" fillId="0" borderId="8" xfId="0" applyFont="1" applyBorder="1" applyAlignment="1">
      <alignment horizontal="center" vertical="center" shrinkToFit="1"/>
    </xf>
    <xf numFmtId="0" fontId="29" fillId="0" borderId="16" xfId="0" applyFont="1" applyBorder="1" applyAlignment="1">
      <alignment horizontal="center" vertical="center" shrinkToFit="1"/>
    </xf>
    <xf numFmtId="0" fontId="29" fillId="0" borderId="17" xfId="0" applyFont="1" applyBorder="1" applyAlignment="1">
      <alignment horizontal="center" vertical="center" shrinkToFit="1"/>
    </xf>
    <xf numFmtId="0" fontId="29" fillId="0" borderId="2" xfId="0" applyFont="1" applyBorder="1" applyAlignment="1">
      <alignment horizontal="center" vertical="center" shrinkToFit="1"/>
    </xf>
    <xf numFmtId="0" fontId="29" fillId="0" borderId="11" xfId="0" applyFont="1" applyBorder="1" applyAlignment="1">
      <alignment horizontal="center" vertical="center" shrinkToFit="1"/>
    </xf>
    <xf numFmtId="177" fontId="30" fillId="0" borderId="5" xfId="0" applyNumberFormat="1" applyFont="1" applyBorder="1" applyAlignment="1">
      <alignment horizontal="center" vertical="center"/>
    </xf>
    <xf numFmtId="177" fontId="30" fillId="0" borderId="7" xfId="0" applyNumberFormat="1" applyFont="1" applyBorder="1" applyAlignment="1">
      <alignment horizontal="center" vertical="center"/>
    </xf>
    <xf numFmtId="177" fontId="30" fillId="0" borderId="6" xfId="0" applyNumberFormat="1" applyFont="1" applyBorder="1" applyAlignment="1">
      <alignment horizontal="center" vertical="center"/>
    </xf>
    <xf numFmtId="0" fontId="36" fillId="0" borderId="2" xfId="0" applyFont="1" applyBorder="1" applyAlignment="1">
      <alignment horizontal="center"/>
    </xf>
    <xf numFmtId="0" fontId="29" fillId="0" borderId="4" xfId="0" applyFont="1" applyBorder="1" applyAlignment="1">
      <alignment horizontal="center" vertical="center"/>
    </xf>
    <xf numFmtId="0" fontId="38" fillId="0" borderId="0" xfId="0" applyFont="1" applyBorder="1" applyAlignment="1">
      <alignment horizontal="center" vertical="center"/>
    </xf>
    <xf numFmtId="0" fontId="36" fillId="0" borderId="1" xfId="0" applyFont="1" applyBorder="1" applyAlignment="1">
      <alignment horizontal="center" vertical="center"/>
    </xf>
    <xf numFmtId="0" fontId="39" fillId="0" borderId="15" xfId="0" applyFont="1" applyBorder="1" applyAlignment="1">
      <alignment horizontal="center" vertical="center"/>
    </xf>
    <xf numFmtId="0" fontId="40" fillId="0" borderId="8" xfId="0" applyFont="1" applyBorder="1" applyAlignment="1">
      <alignment horizontal="center" vertical="center"/>
    </xf>
    <xf numFmtId="0" fontId="40" fillId="0" borderId="16" xfId="0" applyFont="1" applyBorder="1" applyAlignment="1">
      <alignment horizontal="center" vertical="center"/>
    </xf>
    <xf numFmtId="0" fontId="40" fillId="0" borderId="23" xfId="0" applyFont="1" applyBorder="1" applyAlignment="1">
      <alignment horizontal="center" vertical="center"/>
    </xf>
    <xf numFmtId="0" fontId="40" fillId="0" borderId="0" xfId="0" applyFont="1" applyBorder="1" applyAlignment="1">
      <alignment horizontal="center" vertical="center"/>
    </xf>
    <xf numFmtId="0" fontId="40" fillId="0" borderId="18" xfId="0" applyFont="1" applyBorder="1" applyAlignment="1">
      <alignment horizontal="center" vertical="center"/>
    </xf>
    <xf numFmtId="0" fontId="40" fillId="0" borderId="17" xfId="0" applyFont="1" applyBorder="1" applyAlignment="1">
      <alignment horizontal="center" vertical="center"/>
    </xf>
    <xf numFmtId="0" fontId="40" fillId="0" borderId="2" xfId="0" applyFont="1" applyBorder="1" applyAlignment="1">
      <alignment horizontal="center" vertical="center"/>
    </xf>
    <xf numFmtId="0" fontId="40" fillId="0" borderId="11" xfId="0" applyFont="1" applyBorder="1" applyAlignment="1">
      <alignment horizontal="center" vertical="center"/>
    </xf>
    <xf numFmtId="0" fontId="35" fillId="0" borderId="15" xfId="0" applyFont="1" applyBorder="1" applyAlignment="1" applyProtection="1">
      <alignment horizontal="center" vertical="top"/>
      <protection locked="0"/>
    </xf>
    <xf numFmtId="0" fontId="35" fillId="0" borderId="8" xfId="0" applyFont="1" applyBorder="1" applyAlignment="1" applyProtection="1">
      <alignment horizontal="center" vertical="top"/>
      <protection locked="0"/>
    </xf>
    <xf numFmtId="0" fontId="35" fillId="0" borderId="16" xfId="0" applyFont="1" applyBorder="1" applyAlignment="1" applyProtection="1">
      <alignment horizontal="center" vertical="top"/>
      <protection locked="0"/>
    </xf>
    <xf numFmtId="0" fontId="35" fillId="0" borderId="23" xfId="0" applyFont="1" applyBorder="1" applyAlignment="1" applyProtection="1">
      <alignment horizontal="center" vertical="top"/>
      <protection locked="0"/>
    </xf>
    <xf numFmtId="0" fontId="35" fillId="0" borderId="0" xfId="0" applyFont="1" applyBorder="1" applyAlignment="1" applyProtection="1">
      <alignment horizontal="center" vertical="top"/>
      <protection locked="0"/>
    </xf>
    <xf numFmtId="0" fontId="35" fillId="0" borderId="18" xfId="0" applyFont="1" applyBorder="1" applyAlignment="1" applyProtection="1">
      <alignment horizontal="center" vertical="top"/>
      <protection locked="0"/>
    </xf>
    <xf numFmtId="0" fontId="35" fillId="0" borderId="17" xfId="0" applyFont="1" applyBorder="1" applyAlignment="1" applyProtection="1">
      <alignment horizontal="center" vertical="top"/>
      <protection locked="0"/>
    </xf>
    <xf numFmtId="0" fontId="35" fillId="0" borderId="2" xfId="0" applyFont="1" applyBorder="1" applyAlignment="1" applyProtection="1">
      <alignment horizontal="center" vertical="top"/>
      <protection locked="0"/>
    </xf>
    <xf numFmtId="0" fontId="35" fillId="0" borderId="11" xfId="0" applyFont="1" applyBorder="1" applyAlignment="1" applyProtection="1">
      <alignment horizontal="center" vertical="top"/>
      <protection locked="0"/>
    </xf>
    <xf numFmtId="0" fontId="35" fillId="0" borderId="1" xfId="0" applyFont="1" applyBorder="1" applyAlignment="1">
      <alignment horizontal="center" vertical="center"/>
    </xf>
    <xf numFmtId="0" fontId="20" fillId="0" borderId="0" xfId="0" applyFont="1" applyAlignment="1">
      <alignment horizontal="right"/>
    </xf>
    <xf numFmtId="0" fontId="29" fillId="0" borderId="5" xfId="0" applyFont="1" applyBorder="1" applyAlignment="1">
      <alignment horizontal="center" vertical="center"/>
    </xf>
    <xf numFmtId="0" fontId="29" fillId="0" borderId="6" xfId="0" applyFont="1" applyBorder="1" applyAlignment="1">
      <alignment horizontal="center" vertical="center"/>
    </xf>
    <xf numFmtId="176" fontId="29" fillId="0" borderId="5" xfId="0" applyNumberFormat="1" applyFont="1" applyBorder="1" applyAlignment="1">
      <alignment horizontal="center" vertical="center"/>
    </xf>
    <xf numFmtId="176" fontId="29" fillId="0" borderId="6" xfId="0" applyNumberFormat="1" applyFont="1" applyBorder="1" applyAlignment="1">
      <alignment horizontal="center" vertical="center"/>
    </xf>
    <xf numFmtId="0" fontId="29" fillId="0" borderId="5" xfId="0" applyFont="1" applyBorder="1" applyAlignment="1">
      <alignment horizontal="left" vertical="center"/>
    </xf>
    <xf numFmtId="0" fontId="29" fillId="0" borderId="7" xfId="0" applyFont="1" applyBorder="1" applyAlignment="1">
      <alignment horizontal="left" vertical="center"/>
    </xf>
    <xf numFmtId="0" fontId="29" fillId="0" borderId="6" xfId="0" applyFont="1" applyBorder="1" applyAlignment="1">
      <alignment horizontal="left" vertical="center"/>
    </xf>
    <xf numFmtId="0" fontId="41" fillId="0" borderId="8" xfId="0" applyFont="1" applyBorder="1" applyAlignment="1">
      <alignment horizontal="left" vertical="center" wrapText="1"/>
    </xf>
    <xf numFmtId="0" fontId="19" fillId="0" borderId="0" xfId="0" applyFont="1" applyAlignment="1">
      <alignment horizontal="right" vertical="center"/>
    </xf>
    <xf numFmtId="0" fontId="19" fillId="0" borderId="0" xfId="0" applyFont="1" applyAlignment="1">
      <alignment horizontal="left" vertical="center"/>
    </xf>
    <xf numFmtId="0" fontId="38" fillId="0" borderId="12" xfId="0" applyFont="1" applyBorder="1" applyAlignment="1">
      <alignment horizontal="left" vertical="center" wrapText="1"/>
    </xf>
    <xf numFmtId="0" fontId="38" fillId="0" borderId="13" xfId="0" applyFont="1" applyBorder="1" applyAlignment="1">
      <alignment horizontal="left" vertical="center" wrapText="1"/>
    </xf>
    <xf numFmtId="0" fontId="38" fillId="0" borderId="14" xfId="0" applyFont="1" applyBorder="1" applyAlignment="1">
      <alignment horizontal="left" vertical="center" wrapText="1"/>
    </xf>
    <xf numFmtId="178" fontId="19" fillId="0" borderId="0" xfId="0" applyNumberFormat="1" applyFont="1" applyAlignment="1">
      <alignment horizontal="right" vertical="center"/>
    </xf>
    <xf numFmtId="0" fontId="19" fillId="0" borderId="0" xfId="0" applyFont="1" applyAlignment="1">
      <alignment horizontal="center" vertical="center" wrapText="1"/>
    </xf>
    <xf numFmtId="0" fontId="38" fillId="0" borderId="0" xfId="0" applyFont="1" applyAlignment="1">
      <alignment horizontal="left" vertical="top" wrapText="1"/>
    </xf>
    <xf numFmtId="177" fontId="37" fillId="0" borderId="5" xfId="0" applyNumberFormat="1" applyFont="1" applyBorder="1" applyAlignment="1" applyProtection="1">
      <alignment horizontal="center" vertical="center" shrinkToFit="1"/>
      <protection locked="0"/>
    </xf>
    <xf numFmtId="177" fontId="37" fillId="0" borderId="7" xfId="0" applyNumberFormat="1" applyFont="1" applyBorder="1" applyAlignment="1" applyProtection="1">
      <alignment horizontal="center" vertical="center" shrinkToFit="1"/>
      <protection locked="0"/>
    </xf>
    <xf numFmtId="177" fontId="37" fillId="0" borderId="6" xfId="0" applyNumberFormat="1" applyFont="1" applyBorder="1" applyAlignment="1" applyProtection="1">
      <alignment horizontal="center" vertical="center" shrinkToFit="1"/>
      <protection locked="0"/>
    </xf>
    <xf numFmtId="0" fontId="30" fillId="0" borderId="17" xfId="0" applyFont="1" applyBorder="1" applyAlignment="1">
      <alignment horizontal="center" vertical="center"/>
    </xf>
    <xf numFmtId="0" fontId="30" fillId="0" borderId="11" xfId="0" applyFont="1" applyBorder="1" applyAlignment="1">
      <alignment horizontal="center" vertical="center"/>
    </xf>
    <xf numFmtId="0" fontId="30" fillId="0" borderId="5"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5" xfId="0" applyFont="1" applyBorder="1" applyAlignment="1">
      <alignment horizontal="center" vertical="center"/>
    </xf>
    <xf numFmtId="0" fontId="30" fillId="0" borderId="7" xfId="0" applyFont="1" applyBorder="1" applyAlignment="1">
      <alignment horizontal="center" vertical="center"/>
    </xf>
    <xf numFmtId="0" fontId="30" fillId="0" borderId="6" xfId="0" applyFont="1" applyBorder="1" applyAlignment="1">
      <alignment horizontal="center" vertical="center"/>
    </xf>
    <xf numFmtId="0" fontId="19" fillId="0" borderId="5" xfId="0" applyFont="1" applyBorder="1" applyAlignment="1">
      <alignment horizontal="center" vertical="center" shrinkToFit="1"/>
    </xf>
    <xf numFmtId="0" fontId="19" fillId="0" borderId="7" xfId="0" applyFont="1" applyBorder="1" applyAlignment="1">
      <alignment horizontal="center" vertical="center" shrinkToFit="1"/>
    </xf>
    <xf numFmtId="0" fontId="19" fillId="0" borderId="6" xfId="0" applyFont="1" applyBorder="1" applyAlignment="1">
      <alignment horizontal="center" vertical="center" shrinkToFit="1"/>
    </xf>
    <xf numFmtId="0" fontId="29" fillId="0" borderId="3" xfId="0" applyFont="1" applyBorder="1" applyAlignment="1">
      <alignment horizontal="center" vertical="center" textRotation="255"/>
    </xf>
    <xf numFmtId="0" fontId="29" fillId="0" borderId="4" xfId="0" applyFont="1" applyBorder="1" applyAlignment="1">
      <alignment horizontal="center" vertical="center" textRotation="255"/>
    </xf>
    <xf numFmtId="0" fontId="0" fillId="0" borderId="0" xfId="0" applyAlignment="1" applyProtection="1">
      <alignment horizontal="center" vertical="center"/>
      <protection locked="0"/>
    </xf>
    <xf numFmtId="0" fontId="19" fillId="0" borderId="23" xfId="0" applyFont="1" applyBorder="1" applyAlignment="1">
      <alignment horizontal="center" vertical="center" shrinkToFit="1"/>
    </xf>
    <xf numFmtId="0" fontId="19" fillId="0" borderId="0" xfId="0" applyFont="1" applyBorder="1" applyAlignment="1">
      <alignment horizontal="center" vertical="center" shrinkToFit="1"/>
    </xf>
    <xf numFmtId="0" fontId="19" fillId="0" borderId="18" xfId="0" applyFont="1" applyBorder="1" applyAlignment="1">
      <alignment horizontal="center" vertical="center" shrinkToFit="1"/>
    </xf>
    <xf numFmtId="179" fontId="19" fillId="0" borderId="1" xfId="1" applyNumberFormat="1" applyFont="1" applyBorder="1" applyAlignment="1">
      <alignment horizontal="center" vertical="center" shrinkToFit="1"/>
    </xf>
    <xf numFmtId="0" fontId="44" fillId="0" borderId="15" xfId="0" applyFont="1" applyBorder="1" applyAlignment="1">
      <alignment horizontal="center" vertical="center" shrinkToFit="1"/>
    </xf>
    <xf numFmtId="0" fontId="44" fillId="0" borderId="8" xfId="0" applyFont="1" applyBorder="1" applyAlignment="1">
      <alignment horizontal="center" vertical="center" shrinkToFit="1"/>
    </xf>
    <xf numFmtId="0" fontId="44" fillId="0" borderId="16" xfId="0" applyFont="1" applyBorder="1" applyAlignment="1">
      <alignment horizontal="center" vertical="center" shrinkToFit="1"/>
    </xf>
    <xf numFmtId="0" fontId="44" fillId="0" borderId="23" xfId="0" applyFont="1" applyBorder="1" applyAlignment="1">
      <alignment horizontal="center" vertical="center" shrinkToFit="1"/>
    </xf>
    <xf numFmtId="0" fontId="44" fillId="0" borderId="0" xfId="0" applyFont="1" applyBorder="1" applyAlignment="1">
      <alignment horizontal="center" vertical="center" shrinkToFit="1"/>
    </xf>
    <xf numFmtId="0" fontId="44" fillId="0" borderId="18" xfId="0" applyFont="1" applyBorder="1" applyAlignment="1">
      <alignment horizontal="center" vertical="center" shrinkToFit="1"/>
    </xf>
    <xf numFmtId="0" fontId="0" fillId="0" borderId="5"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2" xfId="0" applyBorder="1" applyAlignment="1">
      <alignment horizontal="right"/>
    </xf>
    <xf numFmtId="0" fontId="0" fillId="0" borderId="1" xfId="0" applyBorder="1" applyAlignment="1">
      <alignment horizontal="left" vertical="center"/>
    </xf>
    <xf numFmtId="38" fontId="0" fillId="0" borderId="1" xfId="1" applyFont="1" applyBorder="1" applyAlignment="1">
      <alignment horizontal="right" vertical="center"/>
    </xf>
    <xf numFmtId="0" fontId="41" fillId="0" borderId="7" xfId="0" applyFont="1" applyBorder="1" applyAlignment="1">
      <alignment horizontal="left" vertical="top" wrapText="1"/>
    </xf>
    <xf numFmtId="0" fontId="29" fillId="0" borderId="15"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30" fillId="0" borderId="15" xfId="0" applyFont="1" applyBorder="1" applyAlignment="1" applyProtection="1">
      <alignment horizontal="center" vertical="center" shrinkToFit="1"/>
      <protection locked="0"/>
    </xf>
    <xf numFmtId="0" fontId="30" fillId="0" borderId="8" xfId="0" applyFont="1" applyBorder="1" applyAlignment="1" applyProtection="1">
      <alignment horizontal="center" vertical="center" shrinkToFit="1"/>
      <protection locked="0"/>
    </xf>
    <xf numFmtId="0" fontId="30" fillId="0" borderId="16" xfId="0" applyFont="1" applyBorder="1" applyAlignment="1" applyProtection="1">
      <alignment horizontal="center" vertical="center" shrinkToFit="1"/>
      <protection locked="0"/>
    </xf>
    <xf numFmtId="0" fontId="30" fillId="0" borderId="23" xfId="0" applyFont="1" applyBorder="1" applyAlignment="1" applyProtection="1">
      <alignment horizontal="center" vertical="center" shrinkToFit="1"/>
      <protection locked="0"/>
    </xf>
    <xf numFmtId="0" fontId="30" fillId="0" borderId="0" xfId="0" applyFont="1" applyBorder="1" applyAlignment="1" applyProtection="1">
      <alignment horizontal="center" vertical="center" shrinkToFit="1"/>
      <protection locked="0"/>
    </xf>
    <xf numFmtId="0" fontId="30" fillId="0" borderId="18" xfId="0" applyFont="1" applyBorder="1" applyAlignment="1" applyProtection="1">
      <alignment horizontal="center" vertical="center" shrinkToFit="1"/>
      <protection locked="0"/>
    </xf>
    <xf numFmtId="0" fontId="19" fillId="0" borderId="1" xfId="0" applyFont="1" applyBorder="1" applyAlignment="1" applyProtection="1">
      <alignment horizontal="center" vertical="center" shrinkToFit="1"/>
      <protection locked="0"/>
    </xf>
    <xf numFmtId="0" fontId="29" fillId="0" borderId="4" xfId="0" applyFont="1" applyBorder="1" applyAlignment="1" applyProtection="1">
      <alignment horizontal="center" vertical="center"/>
      <protection locked="0"/>
    </xf>
    <xf numFmtId="0" fontId="38" fillId="0" borderId="15" xfId="0" quotePrefix="1" applyFont="1" applyBorder="1" applyAlignment="1" applyProtection="1">
      <alignment horizontal="center" vertical="center"/>
      <protection locked="0"/>
    </xf>
    <xf numFmtId="0" fontId="38" fillId="0" borderId="8" xfId="0" quotePrefix="1" applyFont="1" applyBorder="1" applyAlignment="1" applyProtection="1">
      <alignment horizontal="center" vertical="center"/>
      <protection locked="0"/>
    </xf>
    <xf numFmtId="0" fontId="38" fillId="0" borderId="16" xfId="0" quotePrefix="1" applyFont="1" applyBorder="1" applyAlignment="1" applyProtection="1">
      <alignment horizontal="center" vertical="center"/>
      <protection locked="0"/>
    </xf>
    <xf numFmtId="0" fontId="29" fillId="0" borderId="15" xfId="0" applyFont="1" applyBorder="1" applyAlignment="1" applyProtection="1">
      <alignment horizontal="center" vertical="center" shrinkToFit="1"/>
      <protection locked="0"/>
    </xf>
    <xf numFmtId="0" fontId="29" fillId="0" borderId="8" xfId="0" applyFont="1" applyBorder="1" applyAlignment="1" applyProtection="1">
      <alignment horizontal="center" vertical="center" shrinkToFit="1"/>
      <protection locked="0"/>
    </xf>
    <xf numFmtId="0" fontId="29" fillId="0" borderId="16" xfId="0" applyFont="1" applyBorder="1" applyAlignment="1" applyProtection="1">
      <alignment horizontal="center" vertical="center" shrinkToFit="1"/>
      <protection locked="0"/>
    </xf>
    <xf numFmtId="0" fontId="29" fillId="0" borderId="23" xfId="0" applyFont="1" applyBorder="1" applyAlignment="1">
      <alignment horizontal="center" vertical="center" shrinkToFit="1"/>
    </xf>
    <xf numFmtId="0" fontId="19" fillId="0" borderId="5" xfId="0" applyFont="1" applyBorder="1" applyAlignment="1" applyProtection="1">
      <alignment horizontal="center" vertical="center"/>
      <protection locked="0"/>
    </xf>
    <xf numFmtId="0" fontId="19" fillId="0" borderId="7" xfId="0" applyFont="1" applyBorder="1" applyAlignment="1" applyProtection="1">
      <alignment horizontal="center" vertical="center"/>
      <protection locked="0"/>
    </xf>
    <xf numFmtId="0" fontId="19" fillId="0" borderId="6" xfId="0" applyFont="1" applyBorder="1" applyAlignment="1" applyProtection="1">
      <alignment horizontal="center" vertical="center"/>
      <protection locked="0"/>
    </xf>
    <xf numFmtId="0" fontId="30" fillId="0" borderId="15"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16" xfId="0" applyFont="1" applyBorder="1" applyAlignment="1">
      <alignment horizontal="center" vertical="center" wrapText="1"/>
    </xf>
    <xf numFmtId="0" fontId="30" fillId="0" borderId="23" xfId="0" applyFont="1" applyBorder="1" applyAlignment="1">
      <alignment horizontal="center" vertical="center"/>
    </xf>
    <xf numFmtId="0" fontId="30" fillId="0" borderId="18" xfId="0" applyFont="1" applyBorder="1" applyAlignment="1">
      <alignment horizontal="center" vertical="center"/>
    </xf>
    <xf numFmtId="0" fontId="29" fillId="0" borderId="5"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43" fillId="0" borderId="0" xfId="0" applyFont="1" applyAlignment="1">
      <alignment horizontal="distributed" vertical="center" indent="12"/>
    </xf>
    <xf numFmtId="179" fontId="19" fillId="0" borderId="1" xfId="0" applyNumberFormat="1" applyFont="1" applyBorder="1" applyAlignment="1" applyProtection="1">
      <alignment horizontal="center" vertical="center" shrinkToFit="1"/>
      <protection locked="0"/>
    </xf>
    <xf numFmtId="0" fontId="3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47" fillId="0" borderId="7" xfId="0" applyFont="1" applyBorder="1" applyAlignment="1">
      <alignment horizontal="center" vertical="center"/>
    </xf>
    <xf numFmtId="0" fontId="47" fillId="0" borderId="6" xfId="0" applyFont="1" applyBorder="1" applyAlignment="1">
      <alignment horizontal="center" vertical="center"/>
    </xf>
    <xf numFmtId="0" fontId="0" fillId="0" borderId="7" xfId="0" applyBorder="1" applyAlignment="1">
      <alignment horizont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29" fillId="0" borderId="22" xfId="0" applyFont="1" applyBorder="1" applyAlignment="1">
      <alignment horizontal="center" vertical="center" textRotation="255"/>
    </xf>
    <xf numFmtId="0" fontId="0" fillId="0" borderId="4" xfId="0" applyBorder="1" applyAlignment="1">
      <alignment horizontal="center" vertical="center"/>
    </xf>
    <xf numFmtId="0" fontId="0" fillId="0" borderId="17"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30" fillId="0" borderId="17" xfId="0" applyFont="1" applyBorder="1" applyAlignment="1" applyProtection="1">
      <alignment horizontal="center" vertical="center" shrinkToFit="1"/>
      <protection locked="0"/>
    </xf>
    <xf numFmtId="0" fontId="30" fillId="0" borderId="2" xfId="0" applyFont="1" applyBorder="1" applyAlignment="1" applyProtection="1">
      <alignment horizontal="center" vertical="center" shrinkToFit="1"/>
      <protection locked="0"/>
    </xf>
    <xf numFmtId="0" fontId="30" fillId="0" borderId="11" xfId="0" applyFont="1" applyBorder="1" applyAlignment="1" applyProtection="1">
      <alignment horizontal="center" vertical="center" shrinkToFit="1"/>
      <protection locked="0"/>
    </xf>
    <xf numFmtId="0" fontId="38" fillId="0" borderId="5" xfId="0" quotePrefix="1" applyFont="1" applyBorder="1" applyAlignment="1" applyProtection="1">
      <alignment horizontal="center" vertical="center"/>
      <protection locked="0"/>
    </xf>
    <xf numFmtId="0" fontId="38" fillId="0" borderId="7" xfId="0" quotePrefix="1" applyFont="1" applyBorder="1" applyAlignment="1" applyProtection="1">
      <alignment horizontal="center" vertical="center"/>
      <protection locked="0"/>
    </xf>
    <xf numFmtId="0" fontId="38" fillId="0" borderId="6" xfId="0" quotePrefix="1" applyFont="1" applyBorder="1" applyAlignment="1" applyProtection="1">
      <alignment horizontal="center" vertical="center"/>
      <protection locked="0"/>
    </xf>
    <xf numFmtId="0" fontId="0" fillId="0" borderId="2" xfId="0" applyBorder="1" applyAlignment="1">
      <alignment horizontal="left" vertical="center"/>
    </xf>
    <xf numFmtId="0" fontId="0" fillId="0" borderId="7" xfId="0" applyBorder="1" applyAlignment="1">
      <alignment horizontal="left" vertical="center"/>
    </xf>
    <xf numFmtId="0" fontId="0" fillId="0" borderId="37" xfId="0" applyBorder="1" applyAlignment="1">
      <alignment horizontal="left" vertical="center"/>
    </xf>
    <xf numFmtId="0" fontId="0" fillId="0" borderId="1" xfId="0" applyBorder="1" applyAlignment="1">
      <alignment horizontal="left" vertical="center" wrapText="1"/>
    </xf>
    <xf numFmtId="0" fontId="0" fillId="0" borderId="7" xfId="0" applyBorder="1" applyAlignment="1">
      <alignment horizontal="left" vertical="center" shrinkToFit="1"/>
    </xf>
    <xf numFmtId="0" fontId="0" fillId="0" borderId="29" xfId="0" applyBorder="1" applyAlignment="1">
      <alignment horizontal="center" vertical="center"/>
    </xf>
    <xf numFmtId="0" fontId="0" fillId="0" borderId="24" xfId="0"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5" xfId="0" applyBorder="1" applyAlignment="1">
      <alignment horizontal="left" shrinkToFit="1"/>
    </xf>
    <xf numFmtId="0" fontId="0" fillId="0" borderId="7" xfId="0" applyBorder="1" applyAlignment="1">
      <alignment horizontal="left" shrinkToFit="1"/>
    </xf>
    <xf numFmtId="0" fontId="0" fillId="0" borderId="36" xfId="0" applyBorder="1" applyAlignment="1">
      <alignment horizontal="left" shrinkToFit="1"/>
    </xf>
    <xf numFmtId="0" fontId="0" fillId="0" borderId="1" xfId="0" applyBorder="1" applyAlignment="1">
      <alignment horizontal="left"/>
    </xf>
    <xf numFmtId="0" fontId="0" fillId="0" borderId="25" xfId="0" applyBorder="1" applyAlignment="1">
      <alignment horizontal="left"/>
    </xf>
    <xf numFmtId="0" fontId="0" fillId="0" borderId="32" xfId="0" applyBorder="1" applyAlignment="1">
      <alignment horizontal="left"/>
    </xf>
    <xf numFmtId="0" fontId="0" fillId="0" borderId="34" xfId="0" applyBorder="1" applyAlignment="1">
      <alignment horizontal="left"/>
    </xf>
    <xf numFmtId="0" fontId="0" fillId="0" borderId="37" xfId="0" applyBorder="1" applyAlignment="1">
      <alignment horizontal="center" vertical="center"/>
    </xf>
    <xf numFmtId="0" fontId="29" fillId="2"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protection locked="0"/>
    </xf>
    <xf numFmtId="0" fontId="19" fillId="2" borderId="1" xfId="0" quotePrefix="1" applyFont="1" applyFill="1" applyBorder="1" applyAlignment="1" applyProtection="1">
      <alignment horizontal="center" vertical="center"/>
      <protection locked="0"/>
    </xf>
    <xf numFmtId="0" fontId="19" fillId="0" borderId="1" xfId="0" quotePrefix="1" applyFont="1" applyBorder="1" applyAlignment="1" applyProtection="1">
      <alignment horizontal="center" vertical="center"/>
      <protection locked="0"/>
    </xf>
    <xf numFmtId="0" fontId="19" fillId="2" borderId="1" xfId="0" applyFont="1" applyFill="1" applyBorder="1" applyAlignment="1">
      <alignment horizontal="center" vertical="center"/>
    </xf>
    <xf numFmtId="0" fontId="38" fillId="0" borderId="1" xfId="0" quotePrefix="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19" fillId="2" borderId="7" xfId="0" applyFont="1" applyFill="1" applyBorder="1" applyAlignment="1">
      <alignment horizontal="center" vertical="center"/>
    </xf>
    <xf numFmtId="0" fontId="19" fillId="2" borderId="5" xfId="0" applyFont="1" applyFill="1" applyBorder="1" applyAlignment="1">
      <alignment horizontal="center" vertical="center"/>
    </xf>
    <xf numFmtId="0" fontId="19" fillId="2" borderId="6" xfId="0" applyFont="1" applyFill="1" applyBorder="1" applyAlignment="1">
      <alignment horizontal="center" vertical="center"/>
    </xf>
    <xf numFmtId="0" fontId="30" fillId="2" borderId="1" xfId="0" applyFont="1" applyFill="1" applyBorder="1" applyAlignment="1">
      <alignment horizontal="center" vertical="center" wrapText="1"/>
    </xf>
    <xf numFmtId="0" fontId="19" fillId="2" borderId="1" xfId="0" applyFont="1" applyFill="1" applyBorder="1" applyAlignment="1">
      <alignment horizontal="left" vertical="center"/>
    </xf>
    <xf numFmtId="0" fontId="30" fillId="2" borderId="23" xfId="0" applyFont="1" applyFill="1" applyBorder="1" applyAlignment="1">
      <alignment horizontal="center" vertical="center"/>
    </xf>
    <xf numFmtId="0" fontId="30" fillId="2" borderId="18" xfId="0" applyFont="1" applyFill="1" applyBorder="1" applyAlignment="1">
      <alignment horizontal="center" vertical="center"/>
    </xf>
    <xf numFmtId="0" fontId="41" fillId="0" borderId="2" xfId="0" applyFont="1" applyBorder="1" applyAlignment="1">
      <alignment horizontal="left" vertical="top" wrapText="1"/>
    </xf>
    <xf numFmtId="0" fontId="30" fillId="2" borderId="5" xfId="0" applyFont="1" applyFill="1" applyBorder="1" applyAlignment="1">
      <alignment horizontal="center" vertical="center"/>
    </xf>
    <xf numFmtId="0" fontId="30" fillId="2" borderId="6" xfId="0" applyFont="1" applyFill="1" applyBorder="1" applyAlignment="1">
      <alignment horizontal="center" vertical="center"/>
    </xf>
    <xf numFmtId="0" fontId="0" fillId="0" borderId="0" xfId="0" applyAlignment="1">
      <alignment horizontal="left" vertical="center" wrapText="1"/>
    </xf>
    <xf numFmtId="0" fontId="42" fillId="0" borderId="26" xfId="0" applyFont="1" applyBorder="1" applyAlignment="1">
      <alignment horizontal="center" vertical="center"/>
    </xf>
    <xf numFmtId="0" fontId="0" fillId="0" borderId="2" xfId="0" applyBorder="1" applyAlignment="1" applyProtection="1">
      <alignment horizontal="left" vertical="center"/>
      <protection locked="0"/>
    </xf>
    <xf numFmtId="0" fontId="0" fillId="0" borderId="5" xfId="0" applyBorder="1" applyAlignment="1">
      <alignment horizontal="center" vertical="center" wrapText="1"/>
    </xf>
    <xf numFmtId="0" fontId="0" fillId="0" borderId="5" xfId="0" applyBorder="1" applyAlignment="1" applyProtection="1">
      <alignment horizontal="left" vertical="center"/>
      <protection locked="0"/>
    </xf>
    <xf numFmtId="0" fontId="0" fillId="0" borderId="7" xfId="0" applyBorder="1" applyAlignment="1" applyProtection="1">
      <alignment horizontal="left" vertical="center"/>
      <protection locked="0"/>
    </xf>
    <xf numFmtId="0" fontId="0" fillId="0" borderId="6" xfId="0" applyBorder="1" applyAlignment="1" applyProtection="1">
      <alignment horizontal="left" vertical="center"/>
      <protection locked="0"/>
    </xf>
    <xf numFmtId="0" fontId="43" fillId="0" borderId="0" xfId="0" applyFont="1" applyAlignment="1">
      <alignment horizontal="center" vertical="center"/>
    </xf>
    <xf numFmtId="0" fontId="44" fillId="0" borderId="17" xfId="0" applyFont="1" applyBorder="1" applyAlignment="1">
      <alignment horizontal="center" vertical="center" shrinkToFit="1"/>
    </xf>
    <xf numFmtId="0" fontId="44" fillId="0" borderId="2" xfId="0" applyFont="1" applyBorder="1" applyAlignment="1">
      <alignment horizontal="center" vertical="center" shrinkToFit="1"/>
    </xf>
    <xf numFmtId="0" fontId="44" fillId="0" borderId="11" xfId="0" applyFont="1" applyBorder="1" applyAlignment="1">
      <alignment horizontal="center" vertical="center" shrinkToFit="1"/>
    </xf>
    <xf numFmtId="0" fontId="29" fillId="0" borderId="17" xfId="0" applyFont="1" applyBorder="1" applyAlignment="1" applyProtection="1">
      <alignment horizontal="center" vertical="center" shrinkToFit="1"/>
      <protection locked="0"/>
    </xf>
    <xf numFmtId="0" fontId="29" fillId="0" borderId="2" xfId="0" applyFont="1" applyBorder="1" applyAlignment="1" applyProtection="1">
      <alignment horizontal="center" vertical="center" shrinkToFit="1"/>
      <protection locked="0"/>
    </xf>
    <xf numFmtId="0" fontId="29" fillId="0" borderId="11" xfId="0" applyFont="1" applyBorder="1" applyAlignment="1" applyProtection="1">
      <alignment horizontal="center" vertical="center" shrinkToFit="1"/>
      <protection locked="0"/>
    </xf>
    <xf numFmtId="0" fontId="29" fillId="0" borderId="18" xfId="0" applyFont="1" applyBorder="1" applyAlignment="1">
      <alignment horizontal="center" vertical="center" shrinkToFit="1"/>
    </xf>
    <xf numFmtId="0" fontId="29" fillId="0" borderId="23" xfId="0" applyFont="1" applyBorder="1" applyAlignment="1" applyProtection="1">
      <alignment horizontal="center" vertical="center"/>
      <protection locked="0"/>
    </xf>
    <xf numFmtId="0" fontId="29" fillId="0" borderId="18" xfId="0" applyFont="1" applyBorder="1" applyAlignment="1" applyProtection="1">
      <alignment horizontal="center" vertical="center"/>
      <protection locked="0"/>
    </xf>
    <xf numFmtId="0" fontId="29" fillId="0" borderId="17" xfId="0" applyFont="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38" fillId="0" borderId="17" xfId="0" quotePrefix="1" applyFont="1" applyBorder="1" applyAlignment="1" applyProtection="1">
      <alignment horizontal="center" vertical="center"/>
      <protection locked="0"/>
    </xf>
    <xf numFmtId="0" fontId="38" fillId="0" borderId="2" xfId="0" quotePrefix="1" applyFont="1" applyBorder="1" applyAlignment="1" applyProtection="1">
      <alignment horizontal="center" vertical="center"/>
      <protection locked="0"/>
    </xf>
    <xf numFmtId="0" fontId="38" fillId="0" borderId="11" xfId="0" quotePrefix="1" applyFont="1" applyBorder="1" applyAlignment="1" applyProtection="1">
      <alignment horizontal="center" vertical="center"/>
      <protection locked="0"/>
    </xf>
  </cellXfs>
  <cellStyles count="3">
    <cellStyle name="ハイパーリンク" xfId="2" builtinId="8"/>
    <cellStyle name="桁区切り" xfId="1"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7</xdr:col>
      <xdr:colOff>76208</xdr:colOff>
      <xdr:row>29</xdr:row>
      <xdr:rowOff>23819</xdr:rowOff>
    </xdr:from>
    <xdr:to>
      <xdr:col>24</xdr:col>
      <xdr:colOff>62094</xdr:colOff>
      <xdr:row>29</xdr:row>
      <xdr:rowOff>2111819</xdr:rowOff>
    </xdr:to>
    <xdr:pic>
      <xdr:nvPicPr>
        <xdr:cNvPr id="3" name="図 2">
          <a:extLst>
            <a:ext uri="{FF2B5EF4-FFF2-40B4-BE49-F238E27FC236}">
              <a16:creationId xmlns:a16="http://schemas.microsoft.com/office/drawing/2014/main" id="{7AA78F3E-8463-485E-AE18-3ED3F027D58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619" t="10232" r="26191" b="1544"/>
        <a:stretch/>
      </xdr:blipFill>
      <xdr:spPr>
        <a:xfrm>
          <a:off x="1376371" y="7491419"/>
          <a:ext cx="3143423" cy="2088000"/>
        </a:xfrm>
        <a:prstGeom prst="rect">
          <a:avLst/>
        </a:prstGeom>
      </xdr:spPr>
    </xdr:pic>
    <xdr:clientData/>
  </xdr:twoCellAnchor>
  <xdr:twoCellAnchor>
    <xdr:from>
      <xdr:col>0</xdr:col>
      <xdr:colOff>95250</xdr:colOff>
      <xdr:row>6</xdr:row>
      <xdr:rowOff>152402</xdr:rowOff>
    </xdr:from>
    <xdr:to>
      <xdr:col>30</xdr:col>
      <xdr:colOff>304800</xdr:colOff>
      <xdr:row>28</xdr:row>
      <xdr:rowOff>52390</xdr:rowOff>
    </xdr:to>
    <xdr:sp macro="" textlink="">
      <xdr:nvSpPr>
        <xdr:cNvPr id="4" name="四角形: 角を丸くする 3">
          <a:extLst>
            <a:ext uri="{FF2B5EF4-FFF2-40B4-BE49-F238E27FC236}">
              <a16:creationId xmlns:a16="http://schemas.microsoft.com/office/drawing/2014/main" id="{7740342D-568F-4224-BE91-D56138657F7B}"/>
            </a:ext>
          </a:extLst>
        </xdr:cNvPr>
        <xdr:cNvSpPr/>
      </xdr:nvSpPr>
      <xdr:spPr>
        <a:xfrm>
          <a:off x="95250" y="1671640"/>
          <a:ext cx="5781675" cy="5376863"/>
        </a:xfrm>
        <a:prstGeom prst="roundRect">
          <a:avLst>
            <a:gd name="adj" fmla="val 2664"/>
          </a:avLst>
        </a:prstGeom>
        <a:noFill/>
        <a:ln w="22225">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138116</xdr:colOff>
      <xdr:row>30</xdr:row>
      <xdr:rowOff>1</xdr:rowOff>
    </xdr:from>
    <xdr:to>
      <xdr:col>23</xdr:col>
      <xdr:colOff>9528</xdr:colOff>
      <xdr:row>33</xdr:row>
      <xdr:rowOff>114308</xdr:rowOff>
    </xdr:to>
    <xdr:sp macro="" textlink="">
      <xdr:nvSpPr>
        <xdr:cNvPr id="5" name="四角形: 角を丸くする 4">
          <a:extLst>
            <a:ext uri="{FF2B5EF4-FFF2-40B4-BE49-F238E27FC236}">
              <a16:creationId xmlns:a16="http://schemas.microsoft.com/office/drawing/2014/main" id="{ADE8A4D1-8FDF-4CED-8B14-5297934081F0}"/>
            </a:ext>
          </a:extLst>
        </xdr:cNvPr>
        <xdr:cNvSpPr/>
      </xdr:nvSpPr>
      <xdr:spPr>
        <a:xfrm>
          <a:off x="1624016" y="9525001"/>
          <a:ext cx="2657475" cy="82868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ja-JP" altLang="en-US" sz="1100" b="0" i="0" u="none" strike="noStrike">
              <a:solidFill>
                <a:sysClr val="windowText" lastClr="000000"/>
              </a:solidFill>
              <a:effectLst/>
              <a:latin typeface="HG丸ｺﾞｼｯｸM-PRO" panose="020F0600000000000000" pitchFamily="50" charset="-128"/>
              <a:ea typeface="HG丸ｺﾞｼｯｸM-PRO" panose="020F0600000000000000" pitchFamily="50" charset="-128"/>
              <a:cs typeface="+mn-cs"/>
            </a:rPr>
            <a:t>平成</a:t>
          </a:r>
          <a:r>
            <a:rPr lang="en-US" altLang="ja-JP" sz="1100" b="0" i="0" u="none" strike="noStrike">
              <a:solidFill>
                <a:sysClr val="windowText" lastClr="000000"/>
              </a:solidFill>
              <a:effectLst/>
              <a:latin typeface="HG丸ｺﾞｼｯｸM-PRO" panose="020F0600000000000000" pitchFamily="50" charset="-128"/>
              <a:ea typeface="HG丸ｺﾞｼｯｸM-PRO" panose="020F0600000000000000" pitchFamily="50" charset="-128"/>
              <a:cs typeface="+mn-cs"/>
            </a:rPr>
            <a:t>30</a:t>
          </a:r>
          <a:r>
            <a:rPr lang="ja-JP" altLang="en-US" sz="1100" b="0" i="0" u="none" strike="noStrike">
              <a:solidFill>
                <a:sysClr val="windowText" lastClr="000000"/>
              </a:solidFill>
              <a:effectLst/>
              <a:latin typeface="HG丸ｺﾞｼｯｸM-PRO" panose="020F0600000000000000" pitchFamily="50" charset="-128"/>
              <a:ea typeface="HG丸ｺﾞｼｯｸM-PRO" panose="020F0600000000000000" pitchFamily="50" charset="-128"/>
              <a:cs typeface="+mn-cs"/>
            </a:rPr>
            <a:t>年</a:t>
          </a:r>
          <a:r>
            <a:rPr lang="en-US" altLang="ja-JP" sz="1100" b="0" i="0" u="none" strike="noStrike">
              <a:solidFill>
                <a:sysClr val="windowText" lastClr="000000"/>
              </a:solidFill>
              <a:effectLst/>
              <a:latin typeface="HG丸ｺﾞｼｯｸM-PRO" panose="020F0600000000000000" pitchFamily="50" charset="-128"/>
              <a:ea typeface="HG丸ｺﾞｼｯｸM-PRO" panose="020F0600000000000000" pitchFamily="50" charset="-128"/>
              <a:cs typeface="+mn-cs"/>
            </a:rPr>
            <a:t>4</a:t>
          </a:r>
          <a:r>
            <a:rPr lang="ja-JP" altLang="en-US" sz="1100" b="0" i="0" u="none" strike="noStrike">
              <a:solidFill>
                <a:sysClr val="windowText" lastClr="000000"/>
              </a:solidFill>
              <a:effectLst/>
              <a:latin typeface="HG丸ｺﾞｼｯｸM-PRO" panose="020F0600000000000000" pitchFamily="50" charset="-128"/>
              <a:ea typeface="HG丸ｺﾞｼｯｸM-PRO" panose="020F0600000000000000" pitchFamily="50" charset="-128"/>
              <a:cs typeface="+mn-cs"/>
            </a:rPr>
            <a:t>月</a:t>
          </a:r>
          <a:r>
            <a:rPr lang="ja-JP" altLang="en-US">
              <a:solidFill>
                <a:sysClr val="windowText" lastClr="000000"/>
              </a:solidFill>
              <a:latin typeface="HG丸ｺﾞｼｯｸM-PRO" panose="020F0600000000000000" pitchFamily="50" charset="-128"/>
              <a:ea typeface="HG丸ｺﾞｼｯｸM-PRO" panose="020F0600000000000000" pitchFamily="50" charset="-128"/>
            </a:rPr>
            <a:t> </a:t>
          </a:r>
          <a:endParaRPr lang="en-US" altLang="ja-JP">
            <a:solidFill>
              <a:sysClr val="windowText" lastClr="000000"/>
            </a:solidFill>
            <a:latin typeface="HG丸ｺﾞｼｯｸM-PRO" panose="020F0600000000000000" pitchFamily="50" charset="-128"/>
            <a:ea typeface="HG丸ｺﾞｼｯｸM-PRO" panose="020F0600000000000000" pitchFamily="50" charset="-128"/>
          </a:endParaRPr>
        </a:p>
        <a:p>
          <a:pPr algn="ctr"/>
          <a:endParaRPr lang="en-US" altLang="ja-JP">
            <a:solidFill>
              <a:sysClr val="windowText" lastClr="000000"/>
            </a:solidFill>
            <a:latin typeface="HG丸ｺﾞｼｯｸM-PRO" panose="020F0600000000000000" pitchFamily="50" charset="-128"/>
            <a:ea typeface="HG丸ｺﾞｼｯｸM-PRO" panose="020F0600000000000000" pitchFamily="50" charset="-128"/>
          </a:endParaRPr>
        </a:p>
        <a:p>
          <a:pPr algn="ctr"/>
          <a:r>
            <a:rPr lang="ja-JP" altLang="en-US" sz="1100" b="0" i="0" u="none" strike="noStrike">
              <a:solidFill>
                <a:sysClr val="windowText" lastClr="000000"/>
              </a:solidFill>
              <a:effectLst/>
              <a:latin typeface="HG丸ｺﾞｼｯｸM-PRO" panose="020F0600000000000000" pitchFamily="50" charset="-128"/>
              <a:ea typeface="HG丸ｺﾞｼｯｸM-PRO" panose="020F0600000000000000" pitchFamily="50" charset="-128"/>
              <a:cs typeface="+mn-cs"/>
            </a:rPr>
            <a:t>市原市剣道連盟</a:t>
          </a:r>
          <a:r>
            <a:rPr lang="ja-JP" altLang="en-US">
              <a:solidFill>
                <a:sysClr val="windowText" lastClr="000000"/>
              </a:solidFill>
              <a:latin typeface="HG丸ｺﾞｼｯｸM-PRO" panose="020F0600000000000000" pitchFamily="50" charset="-128"/>
              <a:ea typeface="HG丸ｺﾞｼｯｸM-PRO" panose="020F0600000000000000" pitchFamily="50" charset="-128"/>
            </a:rPr>
            <a:t> </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45</xdr:col>
      <xdr:colOff>336175</xdr:colOff>
      <xdr:row>105</xdr:row>
      <xdr:rowOff>112059</xdr:rowOff>
    </xdr:from>
    <xdr:to>
      <xdr:col>51</xdr:col>
      <xdr:colOff>291353</xdr:colOff>
      <xdr:row>113</xdr:row>
      <xdr:rowOff>44824</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9704293" y="24843441"/>
          <a:ext cx="2252384" cy="127747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45</xdr:col>
      <xdr:colOff>336175</xdr:colOff>
      <xdr:row>105</xdr:row>
      <xdr:rowOff>112059</xdr:rowOff>
    </xdr:from>
    <xdr:to>
      <xdr:col>51</xdr:col>
      <xdr:colOff>291353</xdr:colOff>
      <xdr:row>113</xdr:row>
      <xdr:rowOff>44824</xdr:rowOff>
    </xdr:to>
    <xdr:sp macro="" textlink="">
      <xdr:nvSpPr>
        <xdr:cNvPr id="2" name="正方形/長方形 1">
          <a:extLst>
            <a:ext uri="{FF2B5EF4-FFF2-40B4-BE49-F238E27FC236}">
              <a16:creationId xmlns:a16="http://schemas.microsoft.com/office/drawing/2014/main" id="{26DD64B5-649F-4B15-9D23-0BDD464D85A7}"/>
            </a:ext>
          </a:extLst>
        </xdr:cNvPr>
        <xdr:cNvSpPr/>
      </xdr:nvSpPr>
      <xdr:spPr>
        <a:xfrm>
          <a:off x="8989638" y="25253297"/>
          <a:ext cx="2079253" cy="12281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336175</xdr:colOff>
      <xdr:row>105</xdr:row>
      <xdr:rowOff>112059</xdr:rowOff>
    </xdr:from>
    <xdr:to>
      <xdr:col>51</xdr:col>
      <xdr:colOff>291353</xdr:colOff>
      <xdr:row>113</xdr:row>
      <xdr:rowOff>44824</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9632575" y="25505709"/>
          <a:ext cx="2241178" cy="130436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622923</xdr:colOff>
      <xdr:row>56</xdr:row>
      <xdr:rowOff>132749</xdr:rowOff>
    </xdr:to>
    <xdr:pic>
      <xdr:nvPicPr>
        <xdr:cNvPr id="4" name="図 3">
          <a:extLst>
            <a:ext uri="{FF2B5EF4-FFF2-40B4-BE49-F238E27FC236}">
              <a16:creationId xmlns:a16="http://schemas.microsoft.com/office/drawing/2014/main" id="{D4283ED3-87CF-4E7B-84B9-CC041575F1A8}"/>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516000" cy="917735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i.kendof@gmail.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1.bin"/><Relationship Id="rId1" Type="http://schemas.openxmlformats.org/officeDocument/2006/relationships/hyperlink" Target="mailto:i.kendof@g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2.bin"/><Relationship Id="rId1" Type="http://schemas.openxmlformats.org/officeDocument/2006/relationships/hyperlink" Target="mailto:i.kendof@gmail.com"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3.bin"/><Relationship Id="rId1" Type="http://schemas.openxmlformats.org/officeDocument/2006/relationships/hyperlink" Target="mailto:i.kendof@gmail.com"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i.kendof@gmail.com"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i.kendof@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i.kendof@gmail.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i.kendof@gmail.com"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i.kendof@gmail.com"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i.kendof@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i.kendof@gmail.com"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i.kendof@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A32"/>
  <sheetViews>
    <sheetView view="pageBreakPreview" topLeftCell="A16" zoomScaleNormal="100" zoomScaleSheetLayoutView="100" workbookViewId="0">
      <selection activeCell="AL19" sqref="AL19"/>
    </sheetView>
  </sheetViews>
  <sheetFormatPr defaultColWidth="8.73046875" defaultRowHeight="12.75"/>
  <cols>
    <col min="1" max="30" width="2.59765625" style="190" customWidth="1"/>
    <col min="31" max="31" width="4.73046875" style="190" customWidth="1"/>
    <col min="32" max="53" width="2.59765625" style="190" customWidth="1"/>
    <col min="54" max="16384" width="8.73046875" style="190"/>
  </cols>
  <sheetData>
    <row r="1" spans="1:39" ht="32.25" customHeight="1" thickBot="1">
      <c r="A1" s="188"/>
      <c r="B1" s="188"/>
      <c r="C1" s="188"/>
      <c r="D1" s="188"/>
      <c r="E1" s="188"/>
      <c r="F1" s="188"/>
      <c r="G1" s="188"/>
      <c r="H1" s="189"/>
      <c r="K1" s="216" t="s">
        <v>133</v>
      </c>
      <c r="L1" s="216"/>
      <c r="M1" s="216"/>
      <c r="N1" s="216"/>
      <c r="O1" s="215">
        <f>AJ1</f>
        <v>30</v>
      </c>
      <c r="P1" s="215"/>
      <c r="Q1" s="215"/>
      <c r="R1" s="194" t="s">
        <v>164</v>
      </c>
      <c r="S1" s="195"/>
      <c r="T1" s="195"/>
      <c r="AH1" s="218" t="s">
        <v>131</v>
      </c>
      <c r="AI1" s="218"/>
      <c r="AJ1" s="210">
        <v>30</v>
      </c>
      <c r="AK1" s="211"/>
      <c r="AL1" s="212"/>
      <c r="AM1" s="191" t="s">
        <v>179</v>
      </c>
    </row>
    <row r="2" spans="1:39" ht="5.65" customHeight="1"/>
    <row r="3" spans="1:39" ht="35.1" customHeight="1">
      <c r="A3" s="217" t="s">
        <v>165</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row>
    <row r="4" spans="1:39" ht="7.15" customHeight="1"/>
    <row r="5" spans="1:39" ht="35.1" customHeight="1">
      <c r="A5" s="217" t="s">
        <v>166</v>
      </c>
      <c r="B5" s="217"/>
      <c r="C5" s="217"/>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row>
    <row r="6" spans="1:39" ht="4.9000000000000004" customHeight="1"/>
    <row r="7" spans="1:39" ht="13.5" customHeight="1">
      <c r="A7" s="192"/>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row>
    <row r="8" spans="1:39" ht="21.95" customHeight="1">
      <c r="A8" s="192"/>
      <c r="B8" s="192" t="s">
        <v>181</v>
      </c>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row>
    <row r="9" spans="1:39" ht="12" customHeight="1">
      <c r="A9" s="192"/>
      <c r="B9" s="192"/>
      <c r="C9" s="192"/>
      <c r="D9" s="192"/>
      <c r="E9" s="192"/>
      <c r="F9" s="192"/>
      <c r="G9" s="192"/>
      <c r="H9" s="192"/>
      <c r="I9" s="192"/>
      <c r="J9" s="192"/>
      <c r="K9" s="192"/>
      <c r="L9" s="192"/>
      <c r="M9" s="192"/>
      <c r="N9" s="192"/>
      <c r="O9" s="192"/>
      <c r="P9" s="192"/>
      <c r="Q9" s="192"/>
      <c r="R9" s="192"/>
      <c r="S9" s="192"/>
      <c r="T9" s="192"/>
      <c r="U9" s="192"/>
      <c r="V9" s="192"/>
      <c r="W9" s="192"/>
      <c r="X9" s="192"/>
      <c r="Y9" s="192"/>
      <c r="Z9" s="192"/>
      <c r="AA9" s="192"/>
      <c r="AB9" s="192"/>
      <c r="AC9" s="192"/>
      <c r="AD9" s="192"/>
      <c r="AE9" s="192"/>
    </row>
    <row r="10" spans="1:39" ht="21.95" customHeight="1">
      <c r="A10" s="192"/>
      <c r="B10" s="192" t="s">
        <v>639</v>
      </c>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row>
    <row r="11" spans="1:39" ht="12" customHeight="1">
      <c r="A11" s="192"/>
      <c r="B11" s="192"/>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row>
    <row r="12" spans="1:39" ht="21.95" customHeight="1">
      <c r="A12" s="192"/>
      <c r="B12" s="192" t="s">
        <v>182</v>
      </c>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row>
    <row r="13" spans="1:39" ht="21.95" customHeight="1">
      <c r="A13" s="192"/>
      <c r="B13" s="192"/>
      <c r="C13" s="192" t="s">
        <v>167</v>
      </c>
      <c r="D13" s="192"/>
      <c r="E13" s="192" t="s">
        <v>176</v>
      </c>
      <c r="F13" s="214">
        <f>O1+20</f>
        <v>50</v>
      </c>
      <c r="G13" s="214"/>
      <c r="H13" s="192" t="s">
        <v>175</v>
      </c>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row>
    <row r="14" spans="1:39" ht="21.95" customHeight="1">
      <c r="A14" s="192"/>
      <c r="B14" s="192"/>
      <c r="C14" s="192" t="s">
        <v>168</v>
      </c>
      <c r="D14" s="192"/>
      <c r="E14" s="213" t="s">
        <v>133</v>
      </c>
      <c r="F14" s="213"/>
      <c r="G14" s="214">
        <f>O1</f>
        <v>30</v>
      </c>
      <c r="H14" s="214"/>
      <c r="I14" s="192" t="s">
        <v>174</v>
      </c>
      <c r="J14" s="192"/>
      <c r="K14" s="192"/>
      <c r="L14" s="192"/>
      <c r="M14" s="192"/>
      <c r="N14" s="192"/>
      <c r="O14" s="192"/>
      <c r="P14" s="192"/>
      <c r="Q14" s="192"/>
      <c r="R14" s="192"/>
      <c r="S14" s="192"/>
      <c r="T14" s="192"/>
      <c r="U14" s="192"/>
      <c r="V14" s="192"/>
      <c r="W14" s="192"/>
      <c r="X14" s="192"/>
      <c r="Y14" s="192"/>
      <c r="Z14" s="192"/>
      <c r="AA14" s="192"/>
      <c r="AB14" s="192"/>
      <c r="AC14" s="192"/>
      <c r="AD14" s="192"/>
      <c r="AE14" s="192"/>
    </row>
    <row r="15" spans="1:39" ht="21.95" customHeight="1">
      <c r="A15" s="192"/>
      <c r="B15" s="192"/>
      <c r="C15" s="192" t="s">
        <v>169</v>
      </c>
      <c r="D15" s="192"/>
      <c r="E15" s="192" t="s">
        <v>173</v>
      </c>
      <c r="F15" s="192"/>
      <c r="G15" s="192"/>
      <c r="H15" s="192"/>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row>
    <row r="16" spans="1:39" ht="21.95" customHeight="1">
      <c r="A16" s="192"/>
      <c r="B16" s="192"/>
      <c r="C16" s="192" t="s">
        <v>170</v>
      </c>
      <c r="D16" s="192"/>
      <c r="E16" s="192" t="s">
        <v>176</v>
      </c>
      <c r="F16" s="214">
        <f>O1</f>
        <v>30</v>
      </c>
      <c r="G16" s="214"/>
      <c r="H16" s="192" t="s">
        <v>177</v>
      </c>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row>
    <row r="17" spans="1:53" ht="21.95" customHeight="1">
      <c r="A17" s="192"/>
      <c r="B17" s="192"/>
      <c r="C17" s="192" t="s">
        <v>171</v>
      </c>
      <c r="D17" s="192"/>
      <c r="E17" s="192" t="s">
        <v>176</v>
      </c>
      <c r="F17" s="214">
        <f>F13</f>
        <v>50</v>
      </c>
      <c r="G17" s="214"/>
      <c r="H17" s="192" t="s">
        <v>178</v>
      </c>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row>
    <row r="18" spans="1:53" ht="21.95" customHeight="1">
      <c r="A18" s="192"/>
      <c r="B18" s="192"/>
      <c r="C18" s="192" t="s">
        <v>172</v>
      </c>
      <c r="D18" s="192"/>
      <c r="E18" s="213" t="s">
        <v>133</v>
      </c>
      <c r="F18" s="213"/>
      <c r="G18" s="214">
        <f>O1</f>
        <v>30</v>
      </c>
      <c r="H18" s="214"/>
      <c r="I18" s="192" t="s">
        <v>623</v>
      </c>
      <c r="J18" s="192"/>
      <c r="K18" s="192"/>
      <c r="L18" s="192"/>
      <c r="M18" s="192"/>
      <c r="N18" s="192"/>
      <c r="O18" s="192"/>
      <c r="P18" s="192"/>
      <c r="Q18" s="192"/>
      <c r="R18" s="192"/>
      <c r="S18" s="192"/>
      <c r="T18" s="192"/>
      <c r="U18" s="192"/>
      <c r="V18" s="192"/>
      <c r="W18" s="192"/>
      <c r="X18" s="192"/>
      <c r="Y18" s="192"/>
      <c r="Z18" s="192"/>
      <c r="AA18" s="192"/>
      <c r="AB18" s="192"/>
      <c r="AC18" s="192"/>
      <c r="AD18" s="192"/>
      <c r="AE18" s="192"/>
    </row>
    <row r="19" spans="1:53" ht="12" customHeight="1">
      <c r="A19" s="192"/>
      <c r="B19" s="192"/>
      <c r="C19" s="192"/>
      <c r="D19" s="192"/>
      <c r="E19" s="192"/>
      <c r="F19" s="192"/>
      <c r="G19" s="192"/>
      <c r="H19" s="192"/>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row>
    <row r="20" spans="1:53" ht="21.95" customHeight="1">
      <c r="A20" s="192"/>
      <c r="B20" s="192" t="s">
        <v>565</v>
      </c>
      <c r="C20" s="192"/>
      <c r="D20" s="192"/>
      <c r="E20" s="192"/>
      <c r="F20" s="192"/>
      <c r="G20" s="192"/>
      <c r="H20" s="192"/>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row>
    <row r="21" spans="1:53" ht="21.95" customHeight="1">
      <c r="A21" s="192"/>
      <c r="B21" s="192"/>
      <c r="C21" s="192" t="s">
        <v>167</v>
      </c>
      <c r="D21" s="192"/>
      <c r="E21" s="213" t="s">
        <v>133</v>
      </c>
      <c r="F21" s="213"/>
      <c r="G21" s="214">
        <f>O1</f>
        <v>30</v>
      </c>
      <c r="H21" s="214"/>
      <c r="I21" s="192" t="s">
        <v>570</v>
      </c>
      <c r="J21" s="192"/>
      <c r="K21" s="192"/>
      <c r="L21" s="192"/>
      <c r="M21" s="192"/>
      <c r="N21" s="192"/>
      <c r="O21" s="192"/>
      <c r="P21" s="192"/>
      <c r="Q21" s="192"/>
      <c r="R21" s="192"/>
      <c r="S21" s="192"/>
      <c r="T21" s="192"/>
      <c r="U21" s="192"/>
      <c r="V21" s="192"/>
      <c r="W21" s="192"/>
      <c r="X21" s="192"/>
      <c r="Y21" s="192"/>
      <c r="Z21" s="192"/>
      <c r="AA21" s="192"/>
      <c r="AB21" s="192"/>
      <c r="AC21" s="192"/>
      <c r="AD21" s="192"/>
      <c r="AE21" s="192"/>
    </row>
    <row r="22" spans="1:53" ht="21.95" customHeight="1">
      <c r="A22" s="192"/>
      <c r="B22" s="192"/>
      <c r="C22" s="192" t="s">
        <v>168</v>
      </c>
      <c r="D22" s="192"/>
      <c r="E22" s="192" t="s">
        <v>571</v>
      </c>
      <c r="F22" s="192"/>
      <c r="G22" s="192"/>
      <c r="H22" s="192"/>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row>
    <row r="23" spans="1:53" ht="21.95" customHeight="1">
      <c r="A23" s="192"/>
      <c r="B23" s="192"/>
      <c r="C23" s="192" t="s">
        <v>169</v>
      </c>
      <c r="D23" s="192"/>
      <c r="E23" s="192" t="s">
        <v>572</v>
      </c>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row>
    <row r="24" spans="1:53" ht="12" customHeight="1">
      <c r="A24" s="192"/>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row>
    <row r="25" spans="1:53" ht="21.95" customHeight="1">
      <c r="A25" s="192"/>
      <c r="B25" s="192" t="s">
        <v>566</v>
      </c>
      <c r="C25" s="192"/>
      <c r="D25" s="192"/>
      <c r="E25" s="192"/>
      <c r="F25" s="192"/>
      <c r="G25" s="192"/>
      <c r="H25" s="192"/>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row>
    <row r="26" spans="1:53" ht="21.95" customHeight="1">
      <c r="A26" s="192"/>
      <c r="B26" s="192"/>
      <c r="C26" s="192" t="s">
        <v>167</v>
      </c>
      <c r="D26" s="192"/>
      <c r="E26" s="192" t="s">
        <v>569</v>
      </c>
      <c r="F26" s="192"/>
      <c r="G26" s="192"/>
      <c r="H26" s="192"/>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row>
    <row r="27" spans="1:53" ht="21.95" customHeight="1">
      <c r="A27" s="192"/>
      <c r="B27" s="192"/>
      <c r="C27" s="192" t="s">
        <v>168</v>
      </c>
      <c r="D27" s="192"/>
      <c r="E27" s="192" t="s">
        <v>568</v>
      </c>
      <c r="F27" s="192"/>
      <c r="G27" s="192"/>
      <c r="H27" s="192"/>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row>
    <row r="28" spans="1:53" ht="21.95" customHeight="1">
      <c r="A28" s="192"/>
      <c r="B28" s="192"/>
      <c r="C28" s="192" t="s">
        <v>169</v>
      </c>
      <c r="D28" s="192"/>
      <c r="E28" s="192" t="s">
        <v>567</v>
      </c>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row>
    <row r="29" spans="1:53" ht="21.75" customHeight="1">
      <c r="A29" s="192"/>
      <c r="B29" s="192"/>
      <c r="C29" s="192"/>
      <c r="D29" s="192"/>
      <c r="E29" s="192"/>
      <c r="F29" s="192"/>
      <c r="G29" s="192"/>
      <c r="H29" s="192"/>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row>
    <row r="30" spans="1:53" ht="174.75" customHeight="1">
      <c r="A30" s="192"/>
      <c r="B30" s="192"/>
      <c r="C30" s="192"/>
      <c r="D30" s="192"/>
      <c r="E30" s="192"/>
      <c r="F30" s="192"/>
      <c r="G30" s="192"/>
      <c r="H30" s="192"/>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row>
    <row r="31" spans="1:53" ht="21.95" customHeight="1">
      <c r="A31" s="193"/>
      <c r="W31" s="219"/>
      <c r="X31" s="219"/>
      <c r="Y31" s="219"/>
      <c r="Z31" s="219"/>
      <c r="AA31" s="219"/>
      <c r="AB31" s="219"/>
      <c r="AC31" s="219"/>
      <c r="AD31" s="219"/>
      <c r="AE31" s="219"/>
      <c r="AS31" s="219">
        <v>43197</v>
      </c>
      <c r="AT31" s="219"/>
      <c r="AU31" s="219"/>
      <c r="AV31" s="219"/>
      <c r="AW31" s="219"/>
      <c r="AX31" s="219"/>
      <c r="AY31" s="219"/>
      <c r="AZ31" s="219"/>
      <c r="BA31" s="219"/>
    </row>
    <row r="32" spans="1:53" ht="21.95" customHeight="1">
      <c r="W32" s="220"/>
      <c r="X32" s="220"/>
      <c r="Y32" s="220"/>
      <c r="Z32" s="220"/>
      <c r="AA32" s="220"/>
      <c r="AB32" s="220"/>
      <c r="AC32" s="220"/>
      <c r="AD32" s="220"/>
      <c r="AE32" s="220"/>
      <c r="AS32" s="220" t="s">
        <v>180</v>
      </c>
      <c r="AT32" s="220"/>
      <c r="AU32" s="220"/>
      <c r="AV32" s="220"/>
      <c r="AW32" s="220"/>
      <c r="AX32" s="220"/>
      <c r="AY32" s="220"/>
      <c r="AZ32" s="220"/>
      <c r="BA32" s="220"/>
    </row>
  </sheetData>
  <mergeCells count="19">
    <mergeCell ref="F17:G17"/>
    <mergeCell ref="E18:F18"/>
    <mergeCell ref="G18:H18"/>
    <mergeCell ref="AS31:BA31"/>
    <mergeCell ref="AS32:BA32"/>
    <mergeCell ref="W32:AE32"/>
    <mergeCell ref="W31:AE31"/>
    <mergeCell ref="E21:F21"/>
    <mergeCell ref="G21:H21"/>
    <mergeCell ref="AJ1:AL1"/>
    <mergeCell ref="E14:F14"/>
    <mergeCell ref="G14:H14"/>
    <mergeCell ref="F13:G13"/>
    <mergeCell ref="F16:G16"/>
    <mergeCell ref="O1:Q1"/>
    <mergeCell ref="K1:N1"/>
    <mergeCell ref="A3:AE3"/>
    <mergeCell ref="A5:AE5"/>
    <mergeCell ref="AH1:AI1"/>
  </mergeCells>
  <phoneticPr fontId="1"/>
  <printOptions horizontalCentered="1" verticalCentered="1"/>
  <pageMargins left="0.70866141732283472" right="0.70866141732283472" top="0.35433070866141736" bottom="0.35433070866141736"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Y93"/>
  <sheetViews>
    <sheetView view="pageBreakPreview" topLeftCell="A7" zoomScaleNormal="70" zoomScaleSheetLayoutView="100" workbookViewId="0">
      <selection activeCell="AJ6" sqref="AJ6"/>
    </sheetView>
  </sheetViews>
  <sheetFormatPr defaultRowHeight="12.75"/>
  <cols>
    <col min="1" max="35" width="2.59765625" customWidth="1"/>
    <col min="36" max="36" width="4.33203125" bestFit="1" customWidth="1"/>
    <col min="37" max="37" width="2.59765625" customWidth="1"/>
    <col min="38" max="38" width="3.3984375" bestFit="1" customWidth="1"/>
    <col min="39" max="41" width="5.59765625" bestFit="1" customWidth="1"/>
    <col min="42" max="47" width="5.59765625" customWidth="1"/>
    <col min="48" max="48" width="31.59765625" bestFit="1" customWidth="1"/>
    <col min="49" max="50" width="18.53125" customWidth="1"/>
    <col min="51" max="51" width="8.73046875" bestFit="1" customWidth="1"/>
    <col min="52" max="140" width="2.59765625" customWidth="1"/>
  </cols>
  <sheetData>
    <row r="1" spans="1:51" s="24" customFormat="1" ht="21.95" customHeight="1" thickBot="1">
      <c r="A1" s="84" t="s">
        <v>316</v>
      </c>
      <c r="C1" s="242" t="s">
        <v>176</v>
      </c>
      <c r="D1" s="242"/>
      <c r="E1" s="242">
        <f>表紙!AJ1+20</f>
        <v>50</v>
      </c>
      <c r="F1" s="242"/>
      <c r="G1" s="48" t="s">
        <v>317</v>
      </c>
      <c r="AJ1" s="36">
        <v>12</v>
      </c>
      <c r="AL1"/>
      <c r="AM1" s="237" t="s">
        <v>145</v>
      </c>
      <c r="AN1" s="237"/>
      <c r="AO1" s="237"/>
      <c r="AP1" s="237" t="s">
        <v>107</v>
      </c>
      <c r="AQ1" s="237"/>
      <c r="AR1" s="237"/>
      <c r="AS1" s="237" t="s">
        <v>146</v>
      </c>
      <c r="AT1" s="237"/>
      <c r="AU1" s="237"/>
      <c r="AV1"/>
      <c r="AW1"/>
      <c r="AX1"/>
      <c r="AY1"/>
    </row>
    <row r="2" spans="1:51" ht="13.15" thickBot="1">
      <c r="AL2" s="4" t="s">
        <v>134</v>
      </c>
      <c r="AM2" s="4" t="s">
        <v>19</v>
      </c>
      <c r="AN2" s="4" t="s">
        <v>20</v>
      </c>
      <c r="AO2" s="4" t="s">
        <v>0</v>
      </c>
      <c r="AP2" s="4" t="s">
        <v>19</v>
      </c>
      <c r="AQ2" s="4" t="s">
        <v>20</v>
      </c>
      <c r="AR2" s="4" t="s">
        <v>0</v>
      </c>
      <c r="AS2" s="4" t="s">
        <v>19</v>
      </c>
      <c r="AT2" s="4" t="s">
        <v>20</v>
      </c>
      <c r="AU2" s="4" t="s">
        <v>0</v>
      </c>
      <c r="AV2" s="4" t="s">
        <v>46</v>
      </c>
      <c r="AW2" s="4" t="s">
        <v>43</v>
      </c>
      <c r="AX2" s="4" t="s">
        <v>143</v>
      </c>
      <c r="AY2" s="4" t="s">
        <v>42</v>
      </c>
    </row>
    <row r="3" spans="1:51" ht="18" customHeight="1" thickBot="1">
      <c r="B3" s="16">
        <v>1</v>
      </c>
      <c r="C3" s="16"/>
      <c r="D3" s="235" t="s">
        <v>129</v>
      </c>
      <c r="E3" s="235"/>
      <c r="F3" s="235"/>
      <c r="G3" s="235"/>
      <c r="H3" s="18"/>
      <c r="I3" s="235" t="s">
        <v>89</v>
      </c>
      <c r="J3" s="235"/>
      <c r="K3" s="235"/>
      <c r="L3" s="230">
        <f>'（P1)行事予定'!N1</f>
        <v>30</v>
      </c>
      <c r="M3" s="230"/>
      <c r="N3" s="18" t="s">
        <v>90</v>
      </c>
      <c r="O3" s="234">
        <f>VLOOKUP(AJ1,AL2:AO26,2)</f>
        <v>10</v>
      </c>
      <c r="P3" s="234"/>
      <c r="Q3" s="38" t="s">
        <v>19</v>
      </c>
      <c r="R3" s="234">
        <f>VLOOKUP(AJ1,AL2:AO26,3)</f>
        <v>14</v>
      </c>
      <c r="S3" s="234"/>
      <c r="T3" s="38" t="s">
        <v>20</v>
      </c>
      <c r="U3" s="42" t="s">
        <v>91</v>
      </c>
      <c r="V3" s="38" t="str">
        <f>VLOOKUP(AJ1,AL2:AO26,4)</f>
        <v>日</v>
      </c>
      <c r="W3" s="42" t="s">
        <v>92</v>
      </c>
      <c r="X3" s="38" t="s">
        <v>339</v>
      </c>
      <c r="Y3" s="38"/>
      <c r="Z3" s="38"/>
      <c r="AA3" s="38"/>
      <c r="AB3" s="38"/>
      <c r="AC3" s="38"/>
      <c r="AL3" s="3">
        <v>1</v>
      </c>
      <c r="AM3" s="4">
        <v>4</v>
      </c>
      <c r="AN3" s="4">
        <v>29</v>
      </c>
      <c r="AO3" s="4" t="s">
        <v>36</v>
      </c>
      <c r="AP3" s="81">
        <v>4</v>
      </c>
      <c r="AQ3" s="81">
        <v>1</v>
      </c>
      <c r="AR3" s="81" t="s">
        <v>36</v>
      </c>
      <c r="AS3" s="81">
        <v>4</v>
      </c>
      <c r="AT3" s="81">
        <v>12</v>
      </c>
      <c r="AU3" s="81" t="s">
        <v>147</v>
      </c>
      <c r="AV3" s="81" t="s">
        <v>62</v>
      </c>
      <c r="AW3" s="82" t="s">
        <v>49</v>
      </c>
      <c r="AX3" s="80" t="s">
        <v>144</v>
      </c>
      <c r="AY3" s="83" t="s">
        <v>41</v>
      </c>
    </row>
    <row r="4" spans="1:51" ht="18" customHeight="1">
      <c r="B4" s="16">
        <v>2</v>
      </c>
      <c r="C4" s="18"/>
      <c r="D4" s="235" t="s">
        <v>130</v>
      </c>
      <c r="E4" s="235"/>
      <c r="F4" s="235"/>
      <c r="G4" s="235"/>
      <c r="H4" s="18"/>
      <c r="I4" s="235" t="str">
        <f>VLOOKUP(AJ1,AL2:AX26,12)</f>
        <v>ゼットエー武道場</v>
      </c>
      <c r="J4" s="235"/>
      <c r="K4" s="235"/>
      <c r="L4" s="235"/>
      <c r="M4" s="235"/>
      <c r="N4" s="235"/>
      <c r="O4" s="235"/>
      <c r="P4" s="18"/>
      <c r="Q4" s="18" t="str">
        <f>VLOOKUP(AJ1,AL2:AX26,13)</f>
        <v>市原市能満１４７４－１</v>
      </c>
      <c r="R4" s="43"/>
      <c r="AL4" s="12">
        <v>2</v>
      </c>
      <c r="AM4" s="3">
        <v>5</v>
      </c>
      <c r="AN4" s="5">
        <v>5</v>
      </c>
      <c r="AO4" s="3" t="s">
        <v>37</v>
      </c>
      <c r="AP4" s="37">
        <v>4</v>
      </c>
      <c r="AQ4" s="37">
        <v>1</v>
      </c>
      <c r="AR4" s="37" t="s">
        <v>147</v>
      </c>
      <c r="AS4" s="37">
        <v>4</v>
      </c>
      <c r="AT4" s="37">
        <v>19</v>
      </c>
      <c r="AU4" s="37" t="s">
        <v>147</v>
      </c>
      <c r="AV4" s="37" t="s">
        <v>4</v>
      </c>
      <c r="AW4" s="78" t="s">
        <v>135</v>
      </c>
      <c r="AX4" s="79" t="s">
        <v>144</v>
      </c>
      <c r="AY4" s="11" t="s">
        <v>41</v>
      </c>
    </row>
    <row r="5" spans="1:51" ht="18" customHeight="1">
      <c r="B5" s="16">
        <v>3</v>
      </c>
      <c r="C5" s="18"/>
      <c r="D5" s="316" t="s">
        <v>127</v>
      </c>
      <c r="E5" s="316"/>
      <c r="F5" s="316"/>
      <c r="G5" s="316"/>
      <c r="H5" s="18"/>
      <c r="I5" s="21" t="s">
        <v>318</v>
      </c>
      <c r="J5" s="18"/>
      <c r="K5" s="18"/>
      <c r="L5" s="18"/>
      <c r="M5" s="18"/>
      <c r="N5" s="18"/>
      <c r="O5" s="18"/>
      <c r="AL5" s="3">
        <v>3</v>
      </c>
      <c r="AM5" s="11">
        <v>5</v>
      </c>
      <c r="AN5" s="6">
        <v>5</v>
      </c>
      <c r="AO5" s="11" t="s">
        <v>37</v>
      </c>
      <c r="AP5" s="37"/>
      <c r="AQ5" s="37"/>
      <c r="AR5" s="37"/>
      <c r="AS5" s="37"/>
      <c r="AT5" s="37"/>
      <c r="AU5" s="37"/>
      <c r="AV5" s="13" t="s">
        <v>5</v>
      </c>
      <c r="AW5" s="8" t="s">
        <v>135</v>
      </c>
      <c r="AX5" s="33" t="s">
        <v>144</v>
      </c>
      <c r="AY5" s="8" t="s">
        <v>24</v>
      </c>
    </row>
    <row r="6" spans="1:51" ht="18" customHeight="1">
      <c r="B6" s="25">
        <v>4</v>
      </c>
      <c r="C6" s="22"/>
      <c r="D6" s="22" t="s">
        <v>286</v>
      </c>
      <c r="E6" s="22"/>
      <c r="F6" s="22"/>
      <c r="G6" s="22"/>
      <c r="H6" s="22"/>
      <c r="I6" s="22" t="s">
        <v>334</v>
      </c>
      <c r="J6" s="22"/>
      <c r="K6" s="22"/>
      <c r="L6" s="22"/>
      <c r="M6" s="22"/>
      <c r="N6" s="22"/>
      <c r="AL6" s="12">
        <v>4</v>
      </c>
      <c r="AM6" s="11">
        <v>5</v>
      </c>
      <c r="AN6" s="6">
        <v>20</v>
      </c>
      <c r="AO6" s="11" t="s">
        <v>22</v>
      </c>
      <c r="AP6" s="37">
        <v>4</v>
      </c>
      <c r="AQ6" s="37">
        <v>17</v>
      </c>
      <c r="AR6" s="37" t="s">
        <v>33</v>
      </c>
      <c r="AS6" s="37">
        <v>5</v>
      </c>
      <c r="AT6" s="37">
        <v>5</v>
      </c>
      <c r="AU6" s="37" t="s">
        <v>36</v>
      </c>
      <c r="AV6" s="13" t="s">
        <v>29</v>
      </c>
      <c r="AW6" s="8" t="s">
        <v>135</v>
      </c>
      <c r="AX6" s="33" t="s">
        <v>144</v>
      </c>
      <c r="AY6" s="3" t="s">
        <v>41</v>
      </c>
    </row>
    <row r="7" spans="1:51" ht="18" customHeight="1">
      <c r="B7" s="16">
        <v>5</v>
      </c>
      <c r="C7" s="18"/>
      <c r="D7" s="85" t="s">
        <v>335</v>
      </c>
      <c r="E7" s="85"/>
      <c r="F7" s="85"/>
      <c r="G7" s="85"/>
      <c r="H7" s="18"/>
      <c r="I7" s="21"/>
      <c r="J7" s="18"/>
      <c r="K7" s="18"/>
      <c r="L7" s="18"/>
      <c r="M7" s="18"/>
      <c r="N7" s="18"/>
      <c r="O7" s="18"/>
      <c r="AL7" s="12">
        <v>5</v>
      </c>
      <c r="AM7" s="3">
        <v>6</v>
      </c>
      <c r="AN7" s="3">
        <v>5</v>
      </c>
      <c r="AO7" s="3" t="s">
        <v>22</v>
      </c>
      <c r="AP7" s="3"/>
      <c r="AQ7" s="3"/>
      <c r="AR7" s="3"/>
      <c r="AS7" s="3"/>
      <c r="AT7" s="3"/>
      <c r="AU7" s="3"/>
      <c r="AV7" s="3" t="s">
        <v>38</v>
      </c>
      <c r="AW7" s="8" t="s">
        <v>136</v>
      </c>
      <c r="AX7" s="8"/>
      <c r="AY7" s="3" t="s">
        <v>41</v>
      </c>
    </row>
    <row r="8" spans="1:51" ht="18" customHeight="1">
      <c r="C8" s="16"/>
      <c r="D8" s="247" t="s">
        <v>319</v>
      </c>
      <c r="E8" s="249"/>
      <c r="F8" s="233" t="s">
        <v>106</v>
      </c>
      <c r="G8" s="233"/>
      <c r="H8" s="233"/>
      <c r="I8" s="233"/>
      <c r="J8" s="233"/>
      <c r="K8" s="233"/>
      <c r="L8" s="233"/>
      <c r="M8" s="233"/>
      <c r="N8" s="233"/>
      <c r="O8" s="233"/>
      <c r="P8" s="233"/>
      <c r="Q8" s="233"/>
      <c r="R8" s="247" t="s">
        <v>319</v>
      </c>
      <c r="S8" s="249"/>
      <c r="T8" s="233" t="s">
        <v>106</v>
      </c>
      <c r="U8" s="233"/>
      <c r="V8" s="233"/>
      <c r="W8" s="233"/>
      <c r="X8" s="233"/>
      <c r="Y8" s="233"/>
      <c r="Z8" s="233"/>
      <c r="AA8" s="233"/>
      <c r="AB8" s="233"/>
      <c r="AC8" s="233"/>
      <c r="AD8" s="233"/>
      <c r="AE8" s="233"/>
      <c r="AF8" s="233"/>
      <c r="AL8" s="3">
        <v>6</v>
      </c>
      <c r="AM8" s="3">
        <v>6</v>
      </c>
      <c r="AN8" s="3">
        <v>11</v>
      </c>
      <c r="AO8" s="3" t="s">
        <v>20</v>
      </c>
      <c r="AP8" s="37">
        <v>4</v>
      </c>
      <c r="AQ8" s="37">
        <v>27</v>
      </c>
      <c r="AR8" s="37" t="s">
        <v>147</v>
      </c>
      <c r="AS8" s="37">
        <v>5</v>
      </c>
      <c r="AT8" s="37">
        <v>11</v>
      </c>
      <c r="AU8" s="37" t="s">
        <v>147</v>
      </c>
      <c r="AV8" s="3" t="s">
        <v>6</v>
      </c>
      <c r="AW8" s="8" t="s">
        <v>135</v>
      </c>
      <c r="AX8" s="33" t="s">
        <v>144</v>
      </c>
      <c r="AY8" s="3" t="s">
        <v>47</v>
      </c>
    </row>
    <row r="9" spans="1:51" ht="18" customHeight="1">
      <c r="C9" s="16"/>
      <c r="D9" s="233">
        <v>1</v>
      </c>
      <c r="E9" s="233"/>
      <c r="F9" s="315" t="s">
        <v>320</v>
      </c>
      <c r="G9" s="315"/>
      <c r="H9" s="315"/>
      <c r="I9" s="315"/>
      <c r="J9" s="315"/>
      <c r="K9" s="315"/>
      <c r="L9" s="315"/>
      <c r="M9" s="315"/>
      <c r="N9" s="315"/>
      <c r="O9" s="315"/>
      <c r="P9" s="315"/>
      <c r="Q9" s="315"/>
      <c r="R9" s="228">
        <v>8</v>
      </c>
      <c r="S9" s="228"/>
      <c r="T9" s="315" t="s">
        <v>625</v>
      </c>
      <c r="U9" s="315"/>
      <c r="V9" s="315"/>
      <c r="W9" s="315"/>
      <c r="X9" s="315"/>
      <c r="Y9" s="315"/>
      <c r="Z9" s="315"/>
      <c r="AA9" s="315"/>
      <c r="AB9" s="315"/>
      <c r="AC9" s="315"/>
      <c r="AD9" s="315"/>
      <c r="AE9" s="315"/>
      <c r="AF9" s="315"/>
      <c r="AL9" s="3">
        <v>7</v>
      </c>
      <c r="AM9" s="3">
        <v>6</v>
      </c>
      <c r="AN9" s="3">
        <v>24</v>
      </c>
      <c r="AO9" s="3" t="s">
        <v>22</v>
      </c>
      <c r="AP9" s="3"/>
      <c r="AQ9" s="3"/>
      <c r="AR9" s="3"/>
      <c r="AS9" s="3"/>
      <c r="AT9" s="3"/>
      <c r="AU9" s="3"/>
      <c r="AV9" s="3" t="s">
        <v>13</v>
      </c>
      <c r="AW9" s="8" t="s">
        <v>135</v>
      </c>
      <c r="AX9" s="33" t="s">
        <v>144</v>
      </c>
      <c r="AY9" s="3" t="s">
        <v>41</v>
      </c>
    </row>
    <row r="10" spans="1:51" ht="18" customHeight="1">
      <c r="C10" s="16"/>
      <c r="D10" s="233">
        <v>2</v>
      </c>
      <c r="E10" s="233"/>
      <c r="F10" s="315" t="s">
        <v>321</v>
      </c>
      <c r="G10" s="315"/>
      <c r="H10" s="315"/>
      <c r="I10" s="315"/>
      <c r="J10" s="315"/>
      <c r="K10" s="315"/>
      <c r="L10" s="315"/>
      <c r="M10" s="315"/>
      <c r="N10" s="315"/>
      <c r="O10" s="315"/>
      <c r="P10" s="315"/>
      <c r="Q10" s="315"/>
      <c r="R10" s="228">
        <v>9</v>
      </c>
      <c r="S10" s="228"/>
      <c r="T10" s="315" t="s">
        <v>626</v>
      </c>
      <c r="U10" s="315"/>
      <c r="V10" s="315"/>
      <c r="W10" s="315"/>
      <c r="X10" s="315"/>
      <c r="Y10" s="315"/>
      <c r="Z10" s="315"/>
      <c r="AA10" s="315"/>
      <c r="AB10" s="315"/>
      <c r="AC10" s="315"/>
      <c r="AD10" s="315"/>
      <c r="AE10" s="315"/>
      <c r="AF10" s="315"/>
      <c r="AL10" s="12">
        <v>8</v>
      </c>
      <c r="AM10" s="3">
        <v>7</v>
      </c>
      <c r="AN10" s="3" t="s">
        <v>591</v>
      </c>
      <c r="AO10" s="3" t="s">
        <v>23</v>
      </c>
      <c r="AP10" s="3"/>
      <c r="AQ10" s="3"/>
      <c r="AR10" s="3"/>
      <c r="AS10" s="3"/>
      <c r="AT10" s="3"/>
      <c r="AU10" s="3"/>
      <c r="AV10" s="3" t="s">
        <v>137</v>
      </c>
      <c r="AW10" s="8" t="s">
        <v>135</v>
      </c>
      <c r="AX10" s="33" t="s">
        <v>144</v>
      </c>
      <c r="AY10" s="3" t="s">
        <v>41</v>
      </c>
    </row>
    <row r="11" spans="1:51" ht="18" customHeight="1">
      <c r="C11" s="16"/>
      <c r="D11" s="233">
        <v>3</v>
      </c>
      <c r="E11" s="233"/>
      <c r="F11" s="315" t="s">
        <v>326</v>
      </c>
      <c r="G11" s="315"/>
      <c r="H11" s="315"/>
      <c r="I11" s="315"/>
      <c r="J11" s="315"/>
      <c r="K11" s="315"/>
      <c r="L11" s="315"/>
      <c r="M11" s="315"/>
      <c r="N11" s="315"/>
      <c r="O11" s="315"/>
      <c r="P11" s="315"/>
      <c r="Q11" s="315"/>
      <c r="R11" s="228">
        <v>10</v>
      </c>
      <c r="S11" s="228"/>
      <c r="T11" s="252" t="s">
        <v>327</v>
      </c>
      <c r="U11" s="252"/>
      <c r="V11" s="252"/>
      <c r="W11" s="252"/>
      <c r="X11" s="252"/>
      <c r="Y11" s="252"/>
      <c r="Z11" s="252"/>
      <c r="AA11" s="252"/>
      <c r="AB11" s="252"/>
      <c r="AC11" s="252"/>
      <c r="AD11" s="252"/>
      <c r="AE11" s="252"/>
      <c r="AF11" s="252"/>
      <c r="AL11" s="3">
        <v>9</v>
      </c>
      <c r="AM11" s="3">
        <v>8</v>
      </c>
      <c r="AN11" s="3">
        <v>19</v>
      </c>
      <c r="AO11" s="3" t="s">
        <v>22</v>
      </c>
      <c r="AP11" s="3"/>
      <c r="AQ11" s="3"/>
      <c r="AR11" s="3"/>
      <c r="AS11" s="3"/>
      <c r="AT11" s="3"/>
      <c r="AU11" s="3"/>
      <c r="AV11" s="3" t="s">
        <v>7</v>
      </c>
      <c r="AW11" s="8" t="s">
        <v>68</v>
      </c>
      <c r="AX11" s="8"/>
      <c r="AY11" s="3" t="s">
        <v>41</v>
      </c>
    </row>
    <row r="12" spans="1:51" ht="18" customHeight="1">
      <c r="C12" s="16"/>
      <c r="D12" s="233">
        <v>4</v>
      </c>
      <c r="E12" s="233"/>
      <c r="F12" s="315" t="s">
        <v>322</v>
      </c>
      <c r="G12" s="315"/>
      <c r="H12" s="315"/>
      <c r="I12" s="315"/>
      <c r="J12" s="315"/>
      <c r="K12" s="315"/>
      <c r="L12" s="315"/>
      <c r="M12" s="315"/>
      <c r="N12" s="315"/>
      <c r="O12" s="315"/>
      <c r="P12" s="315"/>
      <c r="Q12" s="315"/>
      <c r="R12" s="228">
        <v>11</v>
      </c>
      <c r="S12" s="228"/>
      <c r="T12" s="252" t="s">
        <v>328</v>
      </c>
      <c r="U12" s="252"/>
      <c r="V12" s="252"/>
      <c r="W12" s="252"/>
      <c r="X12" s="252"/>
      <c r="Y12" s="252"/>
      <c r="Z12" s="252"/>
      <c r="AA12" s="252"/>
      <c r="AB12" s="252"/>
      <c r="AC12" s="252"/>
      <c r="AD12" s="252"/>
      <c r="AE12" s="252"/>
      <c r="AF12" s="252"/>
      <c r="AL12" s="12">
        <v>10</v>
      </c>
      <c r="AM12" s="3">
        <v>9</v>
      </c>
      <c r="AN12" s="3">
        <v>2</v>
      </c>
      <c r="AO12" s="3" t="s">
        <v>22</v>
      </c>
      <c r="AP12" s="3">
        <v>7</v>
      </c>
      <c r="AQ12" s="3">
        <v>24</v>
      </c>
      <c r="AR12" s="3" t="s">
        <v>33</v>
      </c>
      <c r="AS12" s="3">
        <v>8</v>
      </c>
      <c r="AT12" s="3">
        <v>11</v>
      </c>
      <c r="AU12" s="3" t="s">
        <v>36</v>
      </c>
      <c r="AV12" s="3" t="s">
        <v>4</v>
      </c>
      <c r="AW12" s="8" t="s">
        <v>135</v>
      </c>
      <c r="AX12" s="33" t="s">
        <v>144</v>
      </c>
      <c r="AY12" s="3" t="s">
        <v>41</v>
      </c>
    </row>
    <row r="13" spans="1:51" ht="18" customHeight="1">
      <c r="C13" s="16"/>
      <c r="D13" s="233">
        <v>5</v>
      </c>
      <c r="E13" s="233"/>
      <c r="F13" s="315" t="s">
        <v>323</v>
      </c>
      <c r="G13" s="315"/>
      <c r="H13" s="315"/>
      <c r="I13" s="315"/>
      <c r="J13" s="315"/>
      <c r="K13" s="315"/>
      <c r="L13" s="315"/>
      <c r="M13" s="315"/>
      <c r="N13" s="315"/>
      <c r="O13" s="315"/>
      <c r="P13" s="315"/>
      <c r="Q13" s="315"/>
      <c r="R13" s="228">
        <v>12</v>
      </c>
      <c r="S13" s="228"/>
      <c r="T13" s="252" t="s">
        <v>329</v>
      </c>
      <c r="U13" s="252"/>
      <c r="V13" s="252"/>
      <c r="W13" s="252"/>
      <c r="X13" s="252"/>
      <c r="Y13" s="252"/>
      <c r="Z13" s="252"/>
      <c r="AA13" s="252"/>
      <c r="AB13" s="252"/>
      <c r="AC13" s="252"/>
      <c r="AD13" s="252"/>
      <c r="AE13" s="252"/>
      <c r="AF13" s="252"/>
      <c r="AL13" s="3">
        <v>11</v>
      </c>
      <c r="AM13" s="3">
        <v>9</v>
      </c>
      <c r="AN13" s="3">
        <v>2</v>
      </c>
      <c r="AO13" s="3" t="s">
        <v>22</v>
      </c>
      <c r="AP13" s="3"/>
      <c r="AQ13" s="3"/>
      <c r="AR13" s="3"/>
      <c r="AS13" s="3"/>
      <c r="AT13" s="3"/>
      <c r="AU13" s="3"/>
      <c r="AV13" s="3" t="s">
        <v>8</v>
      </c>
      <c r="AW13" s="8" t="s">
        <v>50</v>
      </c>
      <c r="AX13" s="33" t="s">
        <v>144</v>
      </c>
      <c r="AY13" s="8" t="s">
        <v>24</v>
      </c>
    </row>
    <row r="14" spans="1:51" ht="18" customHeight="1">
      <c r="C14" s="16"/>
      <c r="D14" s="233">
        <v>6</v>
      </c>
      <c r="E14" s="233"/>
      <c r="F14" s="315" t="s">
        <v>324</v>
      </c>
      <c r="G14" s="315"/>
      <c r="H14" s="315"/>
      <c r="I14" s="315"/>
      <c r="J14" s="315"/>
      <c r="K14" s="315"/>
      <c r="L14" s="315"/>
      <c r="M14" s="315"/>
      <c r="N14" s="315"/>
      <c r="O14" s="315"/>
      <c r="P14" s="315"/>
      <c r="Q14" s="315"/>
      <c r="R14" s="228">
        <v>13</v>
      </c>
      <c r="S14" s="228"/>
      <c r="T14" s="252" t="s">
        <v>330</v>
      </c>
      <c r="U14" s="252"/>
      <c r="V14" s="252"/>
      <c r="W14" s="252"/>
      <c r="X14" s="252"/>
      <c r="Y14" s="252"/>
      <c r="Z14" s="252"/>
      <c r="AA14" s="252"/>
      <c r="AB14" s="252"/>
      <c r="AC14" s="252"/>
      <c r="AD14" s="252"/>
      <c r="AE14" s="252"/>
      <c r="AF14" s="252"/>
      <c r="AL14" s="12">
        <v>12</v>
      </c>
      <c r="AM14" s="3">
        <v>10</v>
      </c>
      <c r="AN14" s="3">
        <v>14</v>
      </c>
      <c r="AO14" s="3" t="s">
        <v>20</v>
      </c>
      <c r="AP14" s="3">
        <v>9</v>
      </c>
      <c r="AQ14" s="3">
        <v>1</v>
      </c>
      <c r="AR14" s="3" t="s">
        <v>22</v>
      </c>
      <c r="AS14" s="3">
        <v>9</v>
      </c>
      <c r="AT14" s="3">
        <v>23</v>
      </c>
      <c r="AU14" s="3" t="s">
        <v>20</v>
      </c>
      <c r="AV14" s="3" t="s">
        <v>139</v>
      </c>
      <c r="AW14" s="8" t="s">
        <v>135</v>
      </c>
      <c r="AX14" s="33" t="s">
        <v>144</v>
      </c>
      <c r="AY14" s="3" t="s">
        <v>41</v>
      </c>
    </row>
    <row r="15" spans="1:51" ht="18" customHeight="1">
      <c r="C15" s="16"/>
      <c r="D15" s="233">
        <v>7</v>
      </c>
      <c r="E15" s="233"/>
      <c r="F15" s="315" t="s">
        <v>325</v>
      </c>
      <c r="G15" s="315"/>
      <c r="H15" s="315"/>
      <c r="I15" s="315"/>
      <c r="J15" s="315"/>
      <c r="K15" s="315"/>
      <c r="L15" s="315"/>
      <c r="M15" s="315"/>
      <c r="N15" s="315"/>
      <c r="O15" s="315"/>
      <c r="P15" s="315"/>
      <c r="Q15" s="315"/>
      <c r="R15" s="228">
        <v>14</v>
      </c>
      <c r="S15" s="228"/>
      <c r="T15" s="252" t="s">
        <v>331</v>
      </c>
      <c r="U15" s="252"/>
      <c r="V15" s="252"/>
      <c r="W15" s="252"/>
      <c r="X15" s="252"/>
      <c r="Y15" s="252"/>
      <c r="Z15" s="252"/>
      <c r="AA15" s="252"/>
      <c r="AB15" s="252"/>
      <c r="AC15" s="252"/>
      <c r="AD15" s="252"/>
      <c r="AE15" s="252"/>
      <c r="AF15" s="252"/>
      <c r="AL15" s="12">
        <v>13</v>
      </c>
      <c r="AM15" s="3" t="s">
        <v>30</v>
      </c>
      <c r="AN15" s="3"/>
      <c r="AO15" s="3"/>
      <c r="AP15" s="3"/>
      <c r="AQ15" s="3"/>
      <c r="AR15" s="3"/>
      <c r="AS15" s="3"/>
      <c r="AT15" s="3"/>
      <c r="AU15" s="3"/>
      <c r="AV15" s="3" t="s">
        <v>138</v>
      </c>
      <c r="AW15" s="8" t="s">
        <v>135</v>
      </c>
      <c r="AX15" s="33" t="s">
        <v>144</v>
      </c>
      <c r="AY15" s="2"/>
    </row>
    <row r="16" spans="1:51" ht="18" customHeight="1">
      <c r="B16" s="25">
        <v>6</v>
      </c>
      <c r="C16" s="20"/>
      <c r="D16" s="47" t="s">
        <v>332</v>
      </c>
      <c r="E16" s="19"/>
      <c r="F16" s="19"/>
      <c r="G16" s="19"/>
      <c r="H16" s="19"/>
      <c r="I16" s="19"/>
      <c r="J16" s="19"/>
      <c r="K16" s="23"/>
      <c r="L16" s="19"/>
      <c r="M16" s="86" t="s">
        <v>333</v>
      </c>
      <c r="AL16" s="3">
        <v>14</v>
      </c>
      <c r="AM16" s="3" t="s">
        <v>30</v>
      </c>
      <c r="AN16" s="3"/>
      <c r="AO16" s="3"/>
      <c r="AP16" s="3"/>
      <c r="AQ16" s="3"/>
      <c r="AR16" s="3"/>
      <c r="AS16" s="3"/>
      <c r="AT16" s="3"/>
      <c r="AU16" s="3"/>
      <c r="AV16" s="3" t="s">
        <v>9</v>
      </c>
      <c r="AW16" s="8" t="s">
        <v>34</v>
      </c>
      <c r="AX16" s="8"/>
      <c r="AY16" s="2"/>
    </row>
    <row r="17" spans="1:51" ht="18" customHeight="1">
      <c r="B17" s="20"/>
      <c r="C17" s="20"/>
      <c r="D17" s="234" t="s">
        <v>89</v>
      </c>
      <c r="E17" s="234"/>
      <c r="F17" s="234">
        <f>L3</f>
        <v>30</v>
      </c>
      <c r="G17" s="234"/>
      <c r="H17" s="38" t="s">
        <v>90</v>
      </c>
      <c r="I17" s="234">
        <f>VLOOKUP(AJ1,AL2:AY26,5)</f>
        <v>9</v>
      </c>
      <c r="J17" s="234"/>
      <c r="K17" s="38" t="s">
        <v>19</v>
      </c>
      <c r="L17" s="234">
        <f>VLOOKUP(AJ1,AL2:AY26,6)</f>
        <v>1</v>
      </c>
      <c r="M17" s="234"/>
      <c r="N17" s="38" t="s">
        <v>20</v>
      </c>
      <c r="O17" s="42" t="s">
        <v>91</v>
      </c>
      <c r="P17" s="42" t="str">
        <f>VLOOKUP(AJ1,AL2:AY26,7)</f>
        <v>土</v>
      </c>
      <c r="Q17" s="42" t="s">
        <v>92</v>
      </c>
      <c r="R17" s="38" t="s">
        <v>195</v>
      </c>
      <c r="S17" s="234">
        <f>VLOOKUP(AJ1,AL2:AY26,8)</f>
        <v>9</v>
      </c>
      <c r="T17" s="234"/>
      <c r="U17" s="38" t="s">
        <v>19</v>
      </c>
      <c r="V17" s="234">
        <f>VLOOKUP(AJ1,AL2:AY26,9)</f>
        <v>23</v>
      </c>
      <c r="W17" s="234"/>
      <c r="X17" s="38" t="s">
        <v>20</v>
      </c>
      <c r="Y17" s="42" t="s">
        <v>91</v>
      </c>
      <c r="Z17" s="42" t="str">
        <f>VLOOKUP(AJ1,AL2:AY26,10)</f>
        <v>日</v>
      </c>
      <c r="AA17" s="42" t="s">
        <v>92</v>
      </c>
      <c r="AL17" s="3">
        <v>15</v>
      </c>
      <c r="AM17" s="3" t="s">
        <v>30</v>
      </c>
      <c r="AN17" s="3"/>
      <c r="AO17" s="3"/>
      <c r="AP17" s="3"/>
      <c r="AQ17" s="3"/>
      <c r="AR17" s="3"/>
      <c r="AS17" s="3"/>
      <c r="AT17" s="3"/>
      <c r="AU17" s="3"/>
      <c r="AV17" s="3" t="s">
        <v>140</v>
      </c>
      <c r="AW17" s="8" t="s">
        <v>35</v>
      </c>
      <c r="AX17" s="8"/>
      <c r="AY17" s="2"/>
    </row>
    <row r="18" spans="1:51" ht="18" customHeight="1">
      <c r="A18" s="38"/>
      <c r="B18" s="38"/>
      <c r="C18" s="38"/>
      <c r="D18" s="314" t="s">
        <v>298</v>
      </c>
      <c r="E18" s="314"/>
      <c r="F18" s="314"/>
      <c r="G18" s="314"/>
      <c r="H18" s="314"/>
      <c r="I18" s="314"/>
      <c r="J18" s="314"/>
      <c r="K18" s="314"/>
      <c r="L18" s="314"/>
      <c r="M18" s="314"/>
      <c r="N18" s="314"/>
      <c r="O18" s="314"/>
      <c r="P18" s="314"/>
      <c r="Q18" s="314"/>
      <c r="R18" s="314"/>
      <c r="S18" s="314"/>
      <c r="T18" s="314"/>
      <c r="U18" s="314"/>
      <c r="V18" s="314"/>
      <c r="W18" s="314"/>
      <c r="X18" s="314"/>
      <c r="Y18" s="314"/>
      <c r="Z18" s="314"/>
      <c r="AA18" s="314"/>
      <c r="AB18" s="314"/>
      <c r="AC18" s="314"/>
      <c r="AD18" s="314"/>
      <c r="AE18" s="314"/>
      <c r="AF18" s="314"/>
      <c r="AG18" s="314"/>
      <c r="AL18" s="12">
        <v>16</v>
      </c>
      <c r="AM18" s="3">
        <v>12</v>
      </c>
      <c r="AN18" s="3">
        <v>9</v>
      </c>
      <c r="AO18" s="3" t="s">
        <v>22</v>
      </c>
      <c r="AP18" s="3"/>
      <c r="AQ18" s="3"/>
      <c r="AR18" s="3"/>
      <c r="AS18" s="3"/>
      <c r="AT18" s="3"/>
      <c r="AU18" s="3"/>
      <c r="AV18" s="3" t="s">
        <v>7</v>
      </c>
      <c r="AW18" s="8" t="s">
        <v>135</v>
      </c>
      <c r="AX18" s="33" t="s">
        <v>144</v>
      </c>
      <c r="AY18" s="3" t="s">
        <v>41</v>
      </c>
    </row>
    <row r="19" spans="1:51" ht="14.25" customHeight="1">
      <c r="A19" s="38"/>
      <c r="B19" s="38"/>
      <c r="C19" s="58"/>
      <c r="D19" s="314"/>
      <c r="E19" s="314"/>
      <c r="F19" s="314"/>
      <c r="G19" s="314"/>
      <c r="H19" s="314"/>
      <c r="I19" s="314"/>
      <c r="J19" s="314"/>
      <c r="K19" s="314"/>
      <c r="L19" s="314"/>
      <c r="M19" s="314"/>
      <c r="N19" s="314"/>
      <c r="O19" s="314"/>
      <c r="P19" s="314"/>
      <c r="Q19" s="314"/>
      <c r="R19" s="314"/>
      <c r="S19" s="314"/>
      <c r="T19" s="314"/>
      <c r="U19" s="314"/>
      <c r="V19" s="314"/>
      <c r="W19" s="314"/>
      <c r="X19" s="314"/>
      <c r="Y19" s="314"/>
      <c r="Z19" s="314"/>
      <c r="AA19" s="314"/>
      <c r="AB19" s="314"/>
      <c r="AC19" s="314"/>
      <c r="AD19" s="314"/>
      <c r="AE19" s="314"/>
      <c r="AF19" s="314"/>
      <c r="AG19" s="314"/>
      <c r="AL19" s="3">
        <v>17</v>
      </c>
      <c r="AM19" s="3">
        <v>12</v>
      </c>
      <c r="AN19" s="3">
        <v>9</v>
      </c>
      <c r="AO19" s="3" t="s">
        <v>22</v>
      </c>
      <c r="AP19" s="3"/>
      <c r="AQ19" s="3"/>
      <c r="AR19" s="3"/>
      <c r="AS19" s="3"/>
      <c r="AT19" s="3"/>
      <c r="AU19" s="3"/>
      <c r="AV19" s="3" t="s">
        <v>141</v>
      </c>
      <c r="AW19" s="8" t="s">
        <v>30</v>
      </c>
      <c r="AX19" s="8"/>
      <c r="AY19" s="2"/>
    </row>
    <row r="20" spans="1:51" ht="18" customHeight="1">
      <c r="A20" s="38"/>
      <c r="B20" s="38"/>
      <c r="C20" s="38"/>
      <c r="D20" s="38"/>
      <c r="E20" s="38"/>
      <c r="F20" s="38"/>
      <c r="G20" s="38"/>
      <c r="H20" s="38"/>
      <c r="I20" s="38" t="s">
        <v>299</v>
      </c>
      <c r="J20" s="38"/>
      <c r="K20" s="38"/>
      <c r="L20" s="38"/>
      <c r="M20" s="38"/>
      <c r="N20" s="38"/>
      <c r="O20" s="38"/>
      <c r="P20" s="38"/>
      <c r="Q20" s="38"/>
      <c r="R20" s="38"/>
      <c r="S20" s="38"/>
      <c r="T20" s="38"/>
      <c r="U20" s="38"/>
      <c r="V20" s="38"/>
      <c r="W20" s="38"/>
      <c r="X20" s="38"/>
      <c r="Y20" s="38"/>
      <c r="Z20" s="38"/>
      <c r="AA20" s="38"/>
      <c r="AB20" s="38"/>
      <c r="AC20" s="38"/>
      <c r="AD20" s="38"/>
      <c r="AE20" s="38"/>
      <c r="AF20" s="38"/>
      <c r="AG20" s="38"/>
      <c r="AL20" s="12">
        <v>18</v>
      </c>
      <c r="AM20" s="3">
        <v>12</v>
      </c>
      <c r="AN20" s="3">
        <v>24</v>
      </c>
      <c r="AO20" s="3" t="s">
        <v>20</v>
      </c>
      <c r="AP20" s="3"/>
      <c r="AQ20" s="3"/>
      <c r="AR20" s="3"/>
      <c r="AS20" s="3"/>
      <c r="AT20" s="3"/>
      <c r="AU20" s="3"/>
      <c r="AV20" s="3" t="s">
        <v>10</v>
      </c>
      <c r="AW20" s="8" t="s">
        <v>135</v>
      </c>
      <c r="AX20" s="33" t="s">
        <v>144</v>
      </c>
      <c r="AY20" s="3" t="s">
        <v>48</v>
      </c>
    </row>
    <row r="21" spans="1:51" ht="18" customHeight="1">
      <c r="A21" s="38"/>
      <c r="B21" s="38"/>
      <c r="C21" s="38"/>
      <c r="D21" s="38"/>
      <c r="E21" s="38"/>
      <c r="F21" s="38"/>
      <c r="G21" s="38"/>
      <c r="H21" s="38"/>
      <c r="I21" s="38" t="s">
        <v>271</v>
      </c>
      <c r="J21" s="38"/>
      <c r="K21" s="38"/>
      <c r="L21" s="38"/>
      <c r="M21" s="38"/>
      <c r="N21" s="38"/>
      <c r="O21" s="38"/>
      <c r="P21" s="38"/>
      <c r="Q21" s="38"/>
      <c r="R21" s="38"/>
      <c r="S21" s="38"/>
      <c r="T21" s="38"/>
      <c r="U21" s="38"/>
      <c r="V21" s="38"/>
      <c r="W21" s="38"/>
      <c r="X21" s="38"/>
      <c r="Y21" s="38"/>
      <c r="Z21" s="38"/>
      <c r="AA21" s="38"/>
      <c r="AB21" s="38"/>
      <c r="AC21" s="38"/>
      <c r="AD21" s="38"/>
      <c r="AE21" s="38"/>
      <c r="AF21" s="38"/>
      <c r="AG21" s="38"/>
      <c r="AL21" s="3">
        <v>19</v>
      </c>
      <c r="AM21" s="3">
        <v>1</v>
      </c>
      <c r="AN21" s="9" t="s">
        <v>592</v>
      </c>
      <c r="AO21" s="10" t="s">
        <v>39</v>
      </c>
      <c r="AP21" s="10"/>
      <c r="AQ21" s="10"/>
      <c r="AR21" s="10"/>
      <c r="AS21" s="10"/>
      <c r="AT21" s="10"/>
      <c r="AU21" s="10"/>
      <c r="AV21" s="3" t="s">
        <v>32</v>
      </c>
      <c r="AW21" s="8" t="s">
        <v>135</v>
      </c>
      <c r="AX21" s="33" t="s">
        <v>144</v>
      </c>
      <c r="AY21" s="2"/>
    </row>
    <row r="22" spans="1:51" ht="18" customHeight="1">
      <c r="A22" s="38"/>
      <c r="B22" s="38"/>
      <c r="C22" s="38"/>
      <c r="D22" s="38"/>
      <c r="E22" s="38"/>
      <c r="F22" s="38"/>
      <c r="G22" s="38"/>
      <c r="H22" s="38"/>
      <c r="I22" s="38" t="s">
        <v>198</v>
      </c>
      <c r="J22" s="38"/>
      <c r="K22" s="38"/>
      <c r="L22" s="52" t="s">
        <v>199</v>
      </c>
      <c r="M22" s="38"/>
      <c r="N22" s="38"/>
      <c r="O22" s="38"/>
      <c r="P22" s="38"/>
      <c r="Q22" s="38"/>
      <c r="R22" s="38"/>
      <c r="S22" s="38"/>
      <c r="T22" s="38"/>
      <c r="U22" s="38"/>
      <c r="V22" s="38"/>
      <c r="W22" s="38"/>
      <c r="X22" s="38"/>
      <c r="Y22" s="38"/>
      <c r="Z22" s="38"/>
      <c r="AA22" s="38"/>
      <c r="AB22" s="38"/>
      <c r="AC22" s="38"/>
      <c r="AD22" s="38"/>
      <c r="AE22" s="38"/>
      <c r="AF22" s="38"/>
      <c r="AG22" s="38"/>
      <c r="AL22" s="12">
        <v>20</v>
      </c>
      <c r="AM22" s="3">
        <v>1</v>
      </c>
      <c r="AN22" s="3">
        <v>13</v>
      </c>
      <c r="AO22" s="3" t="s">
        <v>22</v>
      </c>
      <c r="AP22" s="3"/>
      <c r="AQ22" s="3"/>
      <c r="AR22" s="3"/>
      <c r="AS22" s="3"/>
      <c r="AT22" s="3"/>
      <c r="AU22" s="3"/>
      <c r="AV22" s="3" t="s">
        <v>11</v>
      </c>
      <c r="AW22" s="8" t="s">
        <v>135</v>
      </c>
      <c r="AX22" s="33" t="s">
        <v>144</v>
      </c>
      <c r="AY22" s="3" t="s">
        <v>31</v>
      </c>
    </row>
    <row r="23" spans="1:51" ht="18" customHeight="1">
      <c r="A23" s="38"/>
      <c r="B23" s="38"/>
      <c r="C23" s="38"/>
      <c r="D23" s="58"/>
      <c r="E23" s="58"/>
      <c r="F23" s="58"/>
      <c r="G23" s="58"/>
      <c r="H23" s="58"/>
      <c r="I23" s="38" t="s">
        <v>218</v>
      </c>
      <c r="J23" s="58"/>
      <c r="K23" s="38" t="s">
        <v>383</v>
      </c>
      <c r="L23" s="58"/>
      <c r="M23" s="58"/>
      <c r="N23" s="58"/>
      <c r="O23" s="58"/>
      <c r="P23" s="58"/>
      <c r="Q23" s="58"/>
      <c r="R23" s="58"/>
      <c r="S23" s="58"/>
      <c r="T23" s="58"/>
      <c r="V23" s="38" t="s">
        <v>219</v>
      </c>
      <c r="X23" s="38" t="s">
        <v>374</v>
      </c>
      <c r="Y23" s="58"/>
      <c r="Z23" s="58"/>
      <c r="AA23" s="58"/>
      <c r="AB23" s="58"/>
      <c r="AC23" s="58"/>
      <c r="AD23" s="58"/>
      <c r="AE23" s="58"/>
      <c r="AF23" s="58"/>
      <c r="AG23" s="58"/>
      <c r="AL23" s="3">
        <v>21</v>
      </c>
      <c r="AM23" s="3">
        <v>2</v>
      </c>
      <c r="AN23" s="3">
        <v>10</v>
      </c>
      <c r="AO23" s="3" t="s">
        <v>22</v>
      </c>
      <c r="AP23" s="3">
        <v>12</v>
      </c>
      <c r="AQ23" s="3">
        <v>25</v>
      </c>
      <c r="AR23" s="3" t="s">
        <v>33</v>
      </c>
      <c r="AS23" s="3">
        <v>1</v>
      </c>
      <c r="AT23" s="3">
        <v>17</v>
      </c>
      <c r="AU23" s="3" t="s">
        <v>147</v>
      </c>
      <c r="AV23" s="3" t="s">
        <v>4</v>
      </c>
      <c r="AW23" s="8" t="s">
        <v>135</v>
      </c>
      <c r="AX23" s="33" t="s">
        <v>144</v>
      </c>
      <c r="AY23" s="3" t="s">
        <v>41</v>
      </c>
    </row>
    <row r="24" spans="1:51" ht="18" customHeight="1">
      <c r="B24" s="20">
        <v>6</v>
      </c>
      <c r="C24" s="20"/>
      <c r="D24" s="47" t="s">
        <v>111</v>
      </c>
      <c r="E24" s="19"/>
      <c r="F24" s="19"/>
      <c r="G24" s="19"/>
      <c r="H24" s="19"/>
      <c r="I24" s="19"/>
      <c r="J24" s="19"/>
      <c r="K24" s="19"/>
      <c r="L24" s="19"/>
      <c r="M24" s="19"/>
      <c r="AL24" s="12">
        <v>22</v>
      </c>
      <c r="AM24" s="3">
        <v>2</v>
      </c>
      <c r="AN24" s="3">
        <v>10</v>
      </c>
      <c r="AO24" s="3" t="s">
        <v>22</v>
      </c>
      <c r="AP24" s="3"/>
      <c r="AQ24" s="3"/>
      <c r="AR24" s="3"/>
      <c r="AS24" s="3"/>
      <c r="AT24" s="3"/>
      <c r="AU24" s="3"/>
      <c r="AV24" s="3" t="s">
        <v>5</v>
      </c>
      <c r="AW24" s="8" t="s">
        <v>24</v>
      </c>
      <c r="AX24" s="8"/>
      <c r="AY24" s="3" t="s">
        <v>41</v>
      </c>
    </row>
    <row r="25" spans="1:51" ht="18" customHeight="1">
      <c r="B25" s="20"/>
      <c r="C25" s="20"/>
      <c r="D25" s="47" t="s">
        <v>588</v>
      </c>
      <c r="E25" s="19"/>
      <c r="F25" s="19"/>
      <c r="G25" s="19"/>
      <c r="H25" s="19"/>
      <c r="I25" s="19"/>
      <c r="J25" s="19"/>
      <c r="K25" s="19"/>
      <c r="L25" s="19"/>
      <c r="M25" s="19"/>
      <c r="AL25" s="3">
        <v>23</v>
      </c>
      <c r="AM25" s="3">
        <v>2</v>
      </c>
      <c r="AN25" s="3">
        <v>18</v>
      </c>
      <c r="AO25" s="3" t="s">
        <v>20</v>
      </c>
      <c r="AP25" s="3"/>
      <c r="AQ25" s="3"/>
      <c r="AR25" s="3"/>
      <c r="AS25" s="3"/>
      <c r="AT25" s="3"/>
      <c r="AU25" s="3"/>
      <c r="AV25" s="3" t="s">
        <v>12</v>
      </c>
      <c r="AW25" s="8" t="s">
        <v>135</v>
      </c>
      <c r="AX25" s="33" t="s">
        <v>144</v>
      </c>
      <c r="AY25" s="3" t="s">
        <v>41</v>
      </c>
    </row>
    <row r="26" spans="1:51" ht="18" customHeight="1">
      <c r="B26" s="20"/>
      <c r="C26" s="20"/>
      <c r="D26" s="47" t="s">
        <v>336</v>
      </c>
      <c r="E26" s="47"/>
      <c r="F26" s="47"/>
      <c r="G26" s="47"/>
      <c r="H26" s="47"/>
      <c r="I26" s="47"/>
      <c r="J26" s="47"/>
      <c r="K26" s="47"/>
      <c r="L26" s="47"/>
      <c r="M26" s="47"/>
      <c r="N26" s="38"/>
      <c r="O26" s="38"/>
      <c r="P26" s="38"/>
      <c r="Q26" s="38"/>
      <c r="R26" s="38"/>
      <c r="S26" s="38"/>
      <c r="T26" s="38"/>
      <c r="U26" s="38"/>
      <c r="V26" s="38"/>
      <c r="W26" s="38"/>
      <c r="X26" s="38"/>
      <c r="Y26" s="38"/>
      <c r="Z26" s="38"/>
      <c r="AA26" s="38"/>
      <c r="AB26" s="38"/>
      <c r="AC26" s="38"/>
      <c r="AD26" s="38"/>
      <c r="AE26" s="38"/>
      <c r="AF26" s="38"/>
      <c r="AG26" s="38"/>
      <c r="AL26" s="12">
        <v>24</v>
      </c>
      <c r="AM26" s="3">
        <v>3</v>
      </c>
      <c r="AN26" s="3">
        <v>25</v>
      </c>
      <c r="AO26" s="3" t="s">
        <v>20</v>
      </c>
      <c r="AP26" s="3"/>
      <c r="AQ26" s="3"/>
      <c r="AR26" s="3"/>
      <c r="AS26" s="3"/>
      <c r="AT26" s="3"/>
      <c r="AU26" s="3"/>
      <c r="AV26" s="3" t="s">
        <v>142</v>
      </c>
      <c r="AW26" s="8" t="s">
        <v>135</v>
      </c>
      <c r="AX26" s="33" t="s">
        <v>144</v>
      </c>
      <c r="AY26" s="3" t="s">
        <v>41</v>
      </c>
    </row>
    <row r="27" spans="1:51">
      <c r="B27" s="20"/>
      <c r="D27" s="318" t="s">
        <v>602</v>
      </c>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318"/>
      <c r="AE27" s="318"/>
      <c r="AF27" s="318"/>
      <c r="AG27" s="318"/>
    </row>
    <row r="28" spans="1:51" ht="18.75" customHeight="1">
      <c r="B28" s="20"/>
      <c r="C28" s="20"/>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8"/>
      <c r="AD28" s="318"/>
      <c r="AE28" s="318"/>
      <c r="AF28" s="318"/>
      <c r="AG28" s="318"/>
    </row>
    <row r="29" spans="1:51">
      <c r="B29" s="20"/>
      <c r="C29" s="20"/>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8"/>
      <c r="AD29" s="318"/>
      <c r="AE29" s="318"/>
      <c r="AF29" s="318"/>
      <c r="AG29" s="318"/>
    </row>
    <row r="30" spans="1:51" ht="6" customHeight="1">
      <c r="B30" s="26"/>
      <c r="C30" s="26"/>
      <c r="D30" s="26"/>
      <c r="E30" s="26"/>
      <c r="F30" s="26"/>
      <c r="G30" s="26"/>
      <c r="H30" s="26"/>
      <c r="I30" s="26"/>
      <c r="J30" s="26"/>
      <c r="K30" s="26"/>
      <c r="L30" s="26"/>
      <c r="M30" s="26"/>
      <c r="N30" s="27"/>
      <c r="O30" s="27"/>
      <c r="P30" s="27"/>
      <c r="Q30" s="27"/>
      <c r="R30" s="27"/>
      <c r="S30" s="27"/>
      <c r="T30" s="27"/>
      <c r="U30" s="27"/>
      <c r="V30" s="27"/>
      <c r="W30" s="27"/>
      <c r="X30" s="27"/>
      <c r="Y30" s="27"/>
      <c r="Z30" s="27"/>
      <c r="AA30" s="27"/>
      <c r="AB30" s="27"/>
      <c r="AC30" s="27"/>
      <c r="AD30" s="27"/>
      <c r="AE30" s="27"/>
      <c r="AF30" s="27"/>
      <c r="AG30" s="27"/>
    </row>
    <row r="31" spans="1:51" ht="20.100000000000001" customHeight="1">
      <c r="A31" s="321" t="s">
        <v>337</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321"/>
      <c r="AE31" s="321"/>
      <c r="AF31" s="321"/>
      <c r="AG31" s="321"/>
    </row>
    <row r="32" spans="1:51" s="88" customFormat="1" ht="20.100000000000001" customHeight="1">
      <c r="B32" s="241" t="s">
        <v>123</v>
      </c>
      <c r="C32" s="241"/>
      <c r="D32" s="241"/>
      <c r="E32" s="319"/>
      <c r="F32" s="319"/>
      <c r="G32" s="319"/>
      <c r="H32" s="319"/>
      <c r="I32" s="319"/>
      <c r="J32" s="319"/>
      <c r="K32" s="319"/>
      <c r="L32" s="319"/>
      <c r="M32" s="319"/>
      <c r="N32" s="319"/>
      <c r="O32" s="319"/>
      <c r="P32" s="319"/>
      <c r="Q32" s="319"/>
      <c r="R32" s="319"/>
      <c r="S32" s="320" t="s">
        <v>122</v>
      </c>
      <c r="T32" s="320"/>
      <c r="U32" s="320"/>
      <c r="V32" s="319"/>
      <c r="W32" s="319"/>
      <c r="X32" s="319"/>
      <c r="Y32" s="319"/>
      <c r="Z32" s="319"/>
      <c r="AA32" s="319"/>
      <c r="AB32" s="319"/>
      <c r="AC32" s="319"/>
      <c r="AD32" s="319"/>
      <c r="AE32" s="319"/>
      <c r="AF32" s="319"/>
      <c r="AG32" s="319"/>
      <c r="AI32" s="89"/>
    </row>
    <row r="33" spans="2:34" s="88" customFormat="1" ht="20.100000000000001" customHeight="1">
      <c r="B33" s="241" t="s">
        <v>124</v>
      </c>
      <c r="C33" s="241"/>
      <c r="D33" s="241"/>
      <c r="E33" s="317"/>
      <c r="F33" s="317"/>
      <c r="G33" s="317"/>
      <c r="H33" s="317"/>
      <c r="I33" s="317"/>
      <c r="J33" s="317"/>
      <c r="K33" s="317"/>
      <c r="L33" s="317"/>
      <c r="M33" s="317"/>
      <c r="N33" s="317"/>
      <c r="O33" s="317"/>
      <c r="P33" s="317"/>
      <c r="Q33" s="317"/>
      <c r="R33" s="317"/>
      <c r="AG33" s="90"/>
      <c r="AH33" s="90"/>
    </row>
    <row r="34" spans="2:34" s="88" customFormat="1" ht="20.100000000000001" customHeight="1">
      <c r="B34" s="241" t="s">
        <v>121</v>
      </c>
      <c r="C34" s="241"/>
      <c r="D34" s="241"/>
      <c r="E34" s="319"/>
      <c r="F34" s="319"/>
      <c r="G34" s="319"/>
      <c r="H34" s="319"/>
      <c r="I34" s="319"/>
      <c r="J34" s="91" t="s">
        <v>120</v>
      </c>
      <c r="K34" s="319"/>
      <c r="L34" s="319"/>
      <c r="M34" s="319"/>
      <c r="N34" s="319"/>
      <c r="O34" s="319"/>
      <c r="P34" s="91" t="s">
        <v>120</v>
      </c>
      <c r="Q34" s="319"/>
      <c r="R34" s="319"/>
      <c r="S34" s="319"/>
      <c r="T34" s="319"/>
      <c r="U34" s="319"/>
      <c r="V34" s="91" t="s">
        <v>120</v>
      </c>
      <c r="W34" s="319"/>
      <c r="X34" s="319"/>
      <c r="Y34" s="319"/>
      <c r="Z34" s="319"/>
      <c r="AA34" s="319"/>
      <c r="AB34" s="91" t="s">
        <v>120</v>
      </c>
      <c r="AC34" s="319"/>
      <c r="AD34" s="319"/>
      <c r="AE34" s="319"/>
      <c r="AF34" s="319"/>
      <c r="AG34" s="319"/>
      <c r="AH34" s="89"/>
    </row>
    <row r="35" spans="2:34" s="88" customFormat="1" ht="20.100000000000001" customHeight="1">
      <c r="B35" s="87" t="s">
        <v>338</v>
      </c>
      <c r="C35" s="87"/>
      <c r="D35" s="87"/>
      <c r="E35" s="87"/>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89"/>
    </row>
    <row r="36" spans="2:34" ht="8.25" customHeight="1">
      <c r="B36" s="87"/>
      <c r="C36" s="87"/>
      <c r="D36" s="87"/>
      <c r="E36" s="87"/>
      <c r="AG36" s="34"/>
      <c r="AH36" s="34"/>
    </row>
    <row r="37" spans="2:34" ht="20.100000000000001" customHeight="1">
      <c r="B37" s="232" t="s">
        <v>319</v>
      </c>
      <c r="C37" s="232"/>
      <c r="D37" s="232" t="s">
        <v>309</v>
      </c>
      <c r="E37" s="232"/>
      <c r="F37" s="232"/>
      <c r="G37" s="232"/>
      <c r="H37" s="232"/>
      <c r="I37" s="232"/>
      <c r="J37" s="232"/>
      <c r="K37" s="232"/>
      <c r="L37" s="232" t="s">
        <v>319</v>
      </c>
      <c r="M37" s="232"/>
      <c r="N37" s="232" t="s">
        <v>309</v>
      </c>
      <c r="O37" s="232"/>
      <c r="P37" s="232"/>
      <c r="Q37" s="232"/>
      <c r="R37" s="232"/>
      <c r="S37" s="232"/>
      <c r="T37" s="232"/>
      <c r="U37" s="232"/>
      <c r="V37" s="232" t="s">
        <v>319</v>
      </c>
      <c r="W37" s="232"/>
      <c r="X37" s="232" t="s">
        <v>309</v>
      </c>
      <c r="Y37" s="232"/>
      <c r="Z37" s="232"/>
      <c r="AA37" s="232"/>
      <c r="AB37" s="232"/>
      <c r="AC37" s="232"/>
      <c r="AD37" s="232"/>
      <c r="AE37" s="232"/>
      <c r="AH37" s="35"/>
    </row>
    <row r="38" spans="2:34" ht="20.100000000000001" customHeight="1">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306"/>
      <c r="AE38" s="306"/>
      <c r="AH38" s="34"/>
    </row>
    <row r="39" spans="2:34" ht="20.100000000000001" customHeight="1">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306"/>
      <c r="AE39" s="306"/>
    </row>
    <row r="40" spans="2:34" ht="20.100000000000001" customHeight="1">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306"/>
      <c r="AE40" s="306"/>
    </row>
    <row r="41" spans="2:34" ht="20.100000000000001" customHeight="1">
      <c r="B41" s="306"/>
      <c r="C41" s="306"/>
      <c r="D41" s="306"/>
      <c r="E41" s="306"/>
      <c r="F41" s="306"/>
      <c r="G41" s="306"/>
      <c r="H41" s="306"/>
      <c r="I41" s="306"/>
      <c r="J41" s="306"/>
      <c r="K41" s="306"/>
      <c r="L41" s="306"/>
      <c r="M41" s="306"/>
      <c r="N41" s="306"/>
      <c r="O41" s="306"/>
      <c r="P41" s="306"/>
      <c r="Q41" s="306"/>
      <c r="R41" s="306"/>
      <c r="S41" s="306"/>
      <c r="T41" s="306"/>
      <c r="U41" s="306"/>
      <c r="V41" s="306"/>
      <c r="W41" s="306"/>
      <c r="X41" s="306"/>
      <c r="Y41" s="306"/>
      <c r="Z41" s="306"/>
      <c r="AA41" s="306"/>
      <c r="AB41" s="306"/>
      <c r="AC41" s="306"/>
      <c r="AD41" s="306"/>
      <c r="AE41" s="306"/>
    </row>
    <row r="42" spans="2:34" ht="20.100000000000001" customHeight="1">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306"/>
    </row>
    <row r="43" spans="2:34" ht="20.100000000000001" customHeight="1">
      <c r="B43" s="306"/>
      <c r="C43" s="306"/>
      <c r="D43" s="306"/>
      <c r="E43" s="306"/>
      <c r="F43" s="306"/>
      <c r="G43" s="306"/>
      <c r="H43" s="306"/>
      <c r="I43" s="306"/>
      <c r="J43" s="306"/>
      <c r="K43" s="306"/>
      <c r="L43" s="306"/>
      <c r="M43" s="306"/>
      <c r="N43" s="306"/>
      <c r="O43" s="306"/>
      <c r="P43" s="306"/>
      <c r="Q43" s="306"/>
      <c r="R43" s="306"/>
      <c r="S43" s="306"/>
      <c r="T43" s="306"/>
      <c r="U43" s="306"/>
      <c r="V43" s="306"/>
      <c r="W43" s="306"/>
      <c r="X43" s="306"/>
      <c r="Y43" s="306"/>
      <c r="Z43" s="306"/>
      <c r="AA43" s="306"/>
      <c r="AB43" s="306"/>
      <c r="AC43" s="306"/>
      <c r="AD43" s="306"/>
      <c r="AE43" s="306"/>
    </row>
    <row r="44" spans="2:34" ht="20.100000000000001" customHeight="1">
      <c r="B44" s="306"/>
      <c r="C44" s="306"/>
      <c r="D44" s="306"/>
      <c r="E44" s="306"/>
      <c r="F44" s="306"/>
      <c r="G44" s="306"/>
      <c r="H44" s="306"/>
      <c r="I44" s="306"/>
      <c r="J44" s="306"/>
      <c r="K44" s="306"/>
      <c r="L44" s="306"/>
      <c r="M44" s="306"/>
      <c r="N44" s="306"/>
      <c r="O44" s="306"/>
      <c r="P44" s="306"/>
      <c r="Q44" s="306"/>
      <c r="R44" s="306"/>
      <c r="S44" s="306"/>
      <c r="T44" s="306"/>
      <c r="U44" s="306"/>
      <c r="V44" s="306"/>
      <c r="W44" s="306"/>
      <c r="X44" s="306"/>
      <c r="Y44" s="306"/>
      <c r="Z44" s="306"/>
      <c r="AA44" s="306"/>
      <c r="AB44" s="306"/>
      <c r="AC44" s="306"/>
      <c r="AD44" s="306"/>
      <c r="AE44" s="306"/>
    </row>
    <row r="45" spans="2:34" ht="20.100000000000001" customHeight="1">
      <c r="B45" s="232" t="s">
        <v>319</v>
      </c>
      <c r="C45" s="232"/>
      <c r="D45" s="232" t="s">
        <v>309</v>
      </c>
      <c r="E45" s="232"/>
      <c r="F45" s="232"/>
      <c r="G45" s="232"/>
      <c r="H45" s="232"/>
      <c r="I45" s="232"/>
      <c r="J45" s="232"/>
      <c r="K45" s="232"/>
      <c r="L45" s="232" t="s">
        <v>319</v>
      </c>
      <c r="M45" s="232"/>
      <c r="N45" s="232" t="s">
        <v>309</v>
      </c>
      <c r="O45" s="232"/>
      <c r="P45" s="232"/>
      <c r="Q45" s="232"/>
      <c r="R45" s="232"/>
      <c r="S45" s="232"/>
      <c r="T45" s="232"/>
      <c r="U45" s="232"/>
      <c r="V45" s="232" t="s">
        <v>319</v>
      </c>
      <c r="W45" s="232"/>
      <c r="X45" s="232" t="s">
        <v>309</v>
      </c>
      <c r="Y45" s="232"/>
      <c r="Z45" s="232"/>
      <c r="AA45" s="232"/>
      <c r="AB45" s="232"/>
      <c r="AC45" s="232"/>
      <c r="AD45" s="232"/>
      <c r="AE45" s="232"/>
    </row>
    <row r="46" spans="2:34" ht="20.100000000000001" customHeight="1">
      <c r="B46" s="306"/>
      <c r="C46" s="306"/>
      <c r="D46" s="306"/>
      <c r="E46" s="306"/>
      <c r="F46" s="306"/>
      <c r="G46" s="306"/>
      <c r="H46" s="306"/>
      <c r="I46" s="306"/>
      <c r="J46" s="306"/>
      <c r="K46" s="306"/>
      <c r="L46" s="306"/>
      <c r="M46" s="306"/>
      <c r="N46" s="306"/>
      <c r="O46" s="306"/>
      <c r="P46" s="306"/>
      <c r="Q46" s="306"/>
      <c r="R46" s="306"/>
      <c r="S46" s="306"/>
      <c r="T46" s="306"/>
      <c r="U46" s="306"/>
      <c r="V46" s="306"/>
      <c r="W46" s="306"/>
      <c r="X46" s="306"/>
      <c r="Y46" s="306"/>
      <c r="Z46" s="306"/>
      <c r="AA46" s="306"/>
      <c r="AB46" s="306"/>
      <c r="AC46" s="306"/>
      <c r="AD46" s="306"/>
      <c r="AE46" s="306"/>
    </row>
    <row r="47" spans="2:34" ht="20.100000000000001" customHeight="1">
      <c r="B47" s="306"/>
      <c r="C47" s="306"/>
      <c r="D47" s="306"/>
      <c r="E47" s="306"/>
      <c r="F47" s="306"/>
      <c r="G47" s="306"/>
      <c r="H47" s="306"/>
      <c r="I47" s="306"/>
      <c r="J47" s="306"/>
      <c r="K47" s="306"/>
      <c r="L47" s="306"/>
      <c r="M47" s="306"/>
      <c r="N47" s="306"/>
      <c r="O47" s="306"/>
      <c r="P47" s="306"/>
      <c r="Q47" s="306"/>
      <c r="R47" s="306"/>
      <c r="S47" s="306"/>
      <c r="T47" s="306"/>
      <c r="U47" s="306"/>
      <c r="V47" s="306"/>
      <c r="W47" s="306"/>
      <c r="X47" s="306"/>
      <c r="Y47" s="306"/>
      <c r="Z47" s="306"/>
      <c r="AA47" s="306"/>
      <c r="AB47" s="306"/>
      <c r="AC47" s="306"/>
      <c r="AD47" s="306"/>
      <c r="AE47" s="306"/>
    </row>
    <row r="48" spans="2:34" ht="20.100000000000001" customHeight="1">
      <c r="B48" s="306"/>
      <c r="C48" s="306"/>
      <c r="D48" s="306"/>
      <c r="E48" s="306"/>
      <c r="F48" s="306"/>
      <c r="G48" s="306"/>
      <c r="H48" s="306"/>
      <c r="I48" s="306"/>
      <c r="J48" s="306"/>
      <c r="K48" s="306"/>
      <c r="L48" s="306"/>
      <c r="M48" s="306"/>
      <c r="N48" s="306"/>
      <c r="O48" s="306"/>
      <c r="P48" s="306"/>
      <c r="Q48" s="306"/>
      <c r="R48" s="306"/>
      <c r="S48" s="306"/>
      <c r="T48" s="306"/>
      <c r="U48" s="306"/>
      <c r="V48" s="306"/>
      <c r="W48" s="306"/>
      <c r="X48" s="306"/>
      <c r="Y48" s="306"/>
      <c r="Z48" s="306"/>
      <c r="AA48" s="306"/>
      <c r="AB48" s="306"/>
      <c r="AC48" s="306"/>
      <c r="AD48" s="306"/>
      <c r="AE48" s="306"/>
    </row>
    <row r="49" spans="2:31" ht="20.100000000000001" customHeight="1">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306"/>
      <c r="AE49" s="306"/>
    </row>
    <row r="50" spans="2:31" ht="20.100000000000001" customHeight="1">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306"/>
      <c r="AE50" s="306"/>
    </row>
    <row r="51" spans="2:31" ht="20.100000000000001" customHeight="1">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306"/>
      <c r="AE51" s="306"/>
    </row>
    <row r="52" spans="2:31" ht="20.100000000000001" customHeight="1">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306"/>
      <c r="AE52" s="306"/>
    </row>
    <row r="53" spans="2:31" ht="20.100000000000001" customHeight="1">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306"/>
      <c r="AE53" s="306"/>
    </row>
    <row r="54" spans="2:31" ht="20.100000000000001" customHeight="1">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306"/>
      <c r="AE54" s="306"/>
    </row>
    <row r="55" spans="2:31" ht="20.100000000000001" customHeight="1">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306"/>
      <c r="AE55" s="306"/>
    </row>
    <row r="56" spans="2:31" ht="20.100000000000001" customHeight="1">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306"/>
      <c r="AE56" s="306"/>
    </row>
    <row r="57" spans="2:31" ht="20.100000000000001" customHeight="1">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306"/>
      <c r="AE57" s="306"/>
    </row>
    <row r="58" spans="2:31" ht="20.100000000000001" customHeight="1">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306"/>
      <c r="AE58" s="306"/>
    </row>
    <row r="59" spans="2:31" ht="20.100000000000001" customHeight="1">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306"/>
      <c r="AE59" s="306"/>
    </row>
    <row r="60" spans="2:31" ht="20.100000000000001" customHeight="1">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306"/>
      <c r="AE60" s="306"/>
    </row>
    <row r="61" spans="2:31" ht="20.100000000000001" customHeight="1">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306"/>
      <c r="AE61" s="306"/>
    </row>
    <row r="62" spans="2:31" ht="20.100000000000001" customHeight="1">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306"/>
      <c r="AE62" s="306"/>
    </row>
    <row r="63" spans="2:31" ht="20.100000000000001" customHeight="1">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306"/>
      <c r="AE63" s="306"/>
    </row>
    <row r="64" spans="2:31" ht="20.100000000000001" customHeight="1">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306"/>
      <c r="AE64" s="306"/>
    </row>
    <row r="65" spans="2:31" ht="20.100000000000001" customHeight="1">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306"/>
      <c r="AE65" s="306"/>
    </row>
    <row r="66" spans="2:31" ht="20.100000000000001" customHeight="1">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306"/>
    </row>
    <row r="67" spans="2:31" ht="20.100000000000001" customHeight="1">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306"/>
      <c r="AE67" s="306"/>
    </row>
    <row r="68" spans="2:31" ht="20.100000000000001" customHeight="1">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306"/>
      <c r="AE68" s="306"/>
    </row>
    <row r="69" spans="2:31" ht="20.100000000000001" customHeight="1">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306"/>
      <c r="AE69" s="306"/>
    </row>
    <row r="70" spans="2:31" ht="20.100000000000001" customHeight="1">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306"/>
      <c r="AE70" s="306"/>
    </row>
    <row r="71" spans="2:31" ht="20.100000000000001" customHeight="1">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c r="AE71" s="306"/>
    </row>
    <row r="72" spans="2:31" ht="20.100000000000001" customHeight="1">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c r="AE72" s="306"/>
    </row>
    <row r="73" spans="2:31" ht="20.100000000000001" customHeight="1">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c r="AE73" s="306"/>
    </row>
    <row r="74" spans="2:31" ht="20.100000000000001" customHeight="1">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c r="AE74" s="306"/>
    </row>
    <row r="75" spans="2:31" ht="20.100000000000001" customHeight="1">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c r="AE75" s="306"/>
    </row>
    <row r="76" spans="2:31" ht="20.100000000000001" customHeight="1">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c r="AE76" s="306"/>
    </row>
    <row r="77" spans="2:31" ht="20.100000000000001" customHeight="1">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c r="AE77" s="306"/>
    </row>
    <row r="78" spans="2:31" ht="20.100000000000001" customHeight="1">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c r="AE78" s="306"/>
    </row>
    <row r="79" spans="2:31" ht="20.100000000000001" customHeight="1">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c r="AE79" s="306"/>
    </row>
    <row r="80" spans="2:31" ht="20.100000000000001" customHeight="1">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c r="AE80" s="306"/>
    </row>
    <row r="81" spans="2:31" ht="20.100000000000001" customHeight="1">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c r="AE81" s="306"/>
    </row>
    <row r="82" spans="2:31" ht="20.100000000000001" customHeight="1">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306"/>
      <c r="AE82" s="306"/>
    </row>
    <row r="83" spans="2:31" ht="20.100000000000001" customHeight="1">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c r="AE83" s="306"/>
    </row>
    <row r="84" spans="2:31" ht="20.100000000000001" customHeight="1">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c r="AE84" s="306"/>
    </row>
    <row r="85" spans="2:31" ht="20.100000000000001" customHeight="1"/>
    <row r="86" spans="2:31" ht="20.100000000000001" customHeight="1"/>
    <row r="87" spans="2:31" ht="20.100000000000001" customHeight="1"/>
    <row r="88" spans="2:31" ht="20.100000000000001" customHeight="1"/>
    <row r="89" spans="2:31" ht="20.100000000000001" customHeight="1"/>
    <row r="90" spans="2:31" ht="20.100000000000001" customHeight="1"/>
    <row r="91" spans="2:31" ht="20.100000000000001" customHeight="1"/>
    <row r="92" spans="2:31" ht="20.100000000000001" customHeight="1"/>
    <row r="93" spans="2:31" ht="20.100000000000001" customHeight="1"/>
  </sheetData>
  <sheetProtection selectLockedCells="1"/>
  <mergeCells count="355">
    <mergeCell ref="B84:C84"/>
    <mergeCell ref="D84:K84"/>
    <mergeCell ref="L84:M84"/>
    <mergeCell ref="N84:U84"/>
    <mergeCell ref="V84:W84"/>
    <mergeCell ref="X84:AE84"/>
    <mergeCell ref="B83:C83"/>
    <mergeCell ref="D83:K83"/>
    <mergeCell ref="L83:M83"/>
    <mergeCell ref="N83:U83"/>
    <mergeCell ref="V83:W83"/>
    <mergeCell ref="X83:AE83"/>
    <mergeCell ref="B82:C82"/>
    <mergeCell ref="D82:K82"/>
    <mergeCell ref="L82:M82"/>
    <mergeCell ref="N82:U82"/>
    <mergeCell ref="V82:W82"/>
    <mergeCell ref="X82:AE82"/>
    <mergeCell ref="B81:C81"/>
    <mergeCell ref="D81:K81"/>
    <mergeCell ref="L81:M81"/>
    <mergeCell ref="N81:U81"/>
    <mergeCell ref="V81:W81"/>
    <mergeCell ref="X81:AE81"/>
    <mergeCell ref="B80:C80"/>
    <mergeCell ref="D80:K80"/>
    <mergeCell ref="L80:M80"/>
    <mergeCell ref="N80:U80"/>
    <mergeCell ref="V80:W80"/>
    <mergeCell ref="X80:AE80"/>
    <mergeCell ref="B79:C79"/>
    <mergeCell ref="D79:K79"/>
    <mergeCell ref="L79:M79"/>
    <mergeCell ref="N79:U79"/>
    <mergeCell ref="V79:W79"/>
    <mergeCell ref="X79:AE79"/>
    <mergeCell ref="B78:C78"/>
    <mergeCell ref="D78:K78"/>
    <mergeCell ref="L78:M78"/>
    <mergeCell ref="N78:U78"/>
    <mergeCell ref="V78:W78"/>
    <mergeCell ref="X78:AE78"/>
    <mergeCell ref="B77:C77"/>
    <mergeCell ref="D77:K77"/>
    <mergeCell ref="L77:M77"/>
    <mergeCell ref="N77:U77"/>
    <mergeCell ref="V77:W77"/>
    <mergeCell ref="X77:AE77"/>
    <mergeCell ref="B76:C76"/>
    <mergeCell ref="D76:K76"/>
    <mergeCell ref="L76:M76"/>
    <mergeCell ref="N76:U76"/>
    <mergeCell ref="V76:W76"/>
    <mergeCell ref="X76:AE76"/>
    <mergeCell ref="B75:C75"/>
    <mergeCell ref="D75:K75"/>
    <mergeCell ref="L75:M75"/>
    <mergeCell ref="N75:U75"/>
    <mergeCell ref="V75:W75"/>
    <mergeCell ref="X75:AE75"/>
    <mergeCell ref="B74:C74"/>
    <mergeCell ref="D74:K74"/>
    <mergeCell ref="L74:M74"/>
    <mergeCell ref="N74:U74"/>
    <mergeCell ref="V74:W74"/>
    <mergeCell ref="X74:AE74"/>
    <mergeCell ref="B73:C73"/>
    <mergeCell ref="D73:K73"/>
    <mergeCell ref="L73:M73"/>
    <mergeCell ref="N73:U73"/>
    <mergeCell ref="V73:W73"/>
    <mergeCell ref="X73:AE73"/>
    <mergeCell ref="B72:C72"/>
    <mergeCell ref="D72:K72"/>
    <mergeCell ref="L72:M72"/>
    <mergeCell ref="N72:U72"/>
    <mergeCell ref="V72:W72"/>
    <mergeCell ref="X72:AE72"/>
    <mergeCell ref="B71:C71"/>
    <mergeCell ref="D71:K71"/>
    <mergeCell ref="L71:M71"/>
    <mergeCell ref="N71:U71"/>
    <mergeCell ref="V71:W71"/>
    <mergeCell ref="X71:AE71"/>
    <mergeCell ref="B70:C70"/>
    <mergeCell ref="D70:K70"/>
    <mergeCell ref="L70:M70"/>
    <mergeCell ref="N70:U70"/>
    <mergeCell ref="V70:W70"/>
    <mergeCell ref="X70:AE70"/>
    <mergeCell ref="B69:C69"/>
    <mergeCell ref="D69:K69"/>
    <mergeCell ref="L69:M69"/>
    <mergeCell ref="N69:U69"/>
    <mergeCell ref="V69:W69"/>
    <mergeCell ref="X69:AE69"/>
    <mergeCell ref="B68:C68"/>
    <mergeCell ref="D68:K68"/>
    <mergeCell ref="L68:M68"/>
    <mergeCell ref="N68:U68"/>
    <mergeCell ref="V68:W68"/>
    <mergeCell ref="X68:AE68"/>
    <mergeCell ref="B67:C67"/>
    <mergeCell ref="D67:K67"/>
    <mergeCell ref="L67:M67"/>
    <mergeCell ref="N67:U67"/>
    <mergeCell ref="V67:W67"/>
    <mergeCell ref="X67:AE67"/>
    <mergeCell ref="B66:C66"/>
    <mergeCell ref="D66:K66"/>
    <mergeCell ref="L66:M66"/>
    <mergeCell ref="N66:U66"/>
    <mergeCell ref="V66:W66"/>
    <mergeCell ref="X66:AE66"/>
    <mergeCell ref="B65:C65"/>
    <mergeCell ref="D65:K65"/>
    <mergeCell ref="L65:M65"/>
    <mergeCell ref="N65:U65"/>
    <mergeCell ref="V65:W65"/>
    <mergeCell ref="X65:AE65"/>
    <mergeCell ref="B64:C64"/>
    <mergeCell ref="D64:K64"/>
    <mergeCell ref="L64:M64"/>
    <mergeCell ref="N64:U64"/>
    <mergeCell ref="V64:W64"/>
    <mergeCell ref="X64:AE64"/>
    <mergeCell ref="B63:C63"/>
    <mergeCell ref="D63:K63"/>
    <mergeCell ref="L63:M63"/>
    <mergeCell ref="N63:U63"/>
    <mergeCell ref="V63:W63"/>
    <mergeCell ref="X63:AE63"/>
    <mergeCell ref="B62:C62"/>
    <mergeCell ref="D62:K62"/>
    <mergeCell ref="L62:M62"/>
    <mergeCell ref="N62:U62"/>
    <mergeCell ref="V62:W62"/>
    <mergeCell ref="X62:AE62"/>
    <mergeCell ref="B61:C61"/>
    <mergeCell ref="D61:K61"/>
    <mergeCell ref="L61:M61"/>
    <mergeCell ref="N61:U61"/>
    <mergeCell ref="V61:W61"/>
    <mergeCell ref="X61:AE61"/>
    <mergeCell ref="B60:C60"/>
    <mergeCell ref="D60:K60"/>
    <mergeCell ref="L60:M60"/>
    <mergeCell ref="N60:U60"/>
    <mergeCell ref="V60:W60"/>
    <mergeCell ref="X60:AE60"/>
    <mergeCell ref="B59:C59"/>
    <mergeCell ref="D59:K59"/>
    <mergeCell ref="L59:M59"/>
    <mergeCell ref="N59:U59"/>
    <mergeCell ref="V59:W59"/>
    <mergeCell ref="X59:AE59"/>
    <mergeCell ref="B58:C58"/>
    <mergeCell ref="D58:K58"/>
    <mergeCell ref="L58:M58"/>
    <mergeCell ref="N58:U58"/>
    <mergeCell ref="V58:W58"/>
    <mergeCell ref="X58:AE58"/>
    <mergeCell ref="B57:C57"/>
    <mergeCell ref="D57:K57"/>
    <mergeCell ref="L57:M57"/>
    <mergeCell ref="N57:U57"/>
    <mergeCell ref="V57:W57"/>
    <mergeCell ref="X57:AE57"/>
    <mergeCell ref="B56:C56"/>
    <mergeCell ref="D56:K56"/>
    <mergeCell ref="L56:M56"/>
    <mergeCell ref="N56:U56"/>
    <mergeCell ref="V56:W56"/>
    <mergeCell ref="X56:AE56"/>
    <mergeCell ref="B55:C55"/>
    <mergeCell ref="D55:K55"/>
    <mergeCell ref="L55:M55"/>
    <mergeCell ref="N55:U55"/>
    <mergeCell ref="V55:W55"/>
    <mergeCell ref="X55:AE55"/>
    <mergeCell ref="B54:C54"/>
    <mergeCell ref="D54:K54"/>
    <mergeCell ref="L54:M54"/>
    <mergeCell ref="N54:U54"/>
    <mergeCell ref="V54:W54"/>
    <mergeCell ref="X54:AE54"/>
    <mergeCell ref="B53:C53"/>
    <mergeCell ref="D53:K53"/>
    <mergeCell ref="L53:M53"/>
    <mergeCell ref="N53:U53"/>
    <mergeCell ref="V53:W53"/>
    <mergeCell ref="X53:AE53"/>
    <mergeCell ref="B52:C52"/>
    <mergeCell ref="D52:K52"/>
    <mergeCell ref="L52:M52"/>
    <mergeCell ref="N52:U52"/>
    <mergeCell ref="V52:W52"/>
    <mergeCell ref="X52:AE52"/>
    <mergeCell ref="B51:C51"/>
    <mergeCell ref="D51:K51"/>
    <mergeCell ref="L51:M51"/>
    <mergeCell ref="N51:U51"/>
    <mergeCell ref="V51:W51"/>
    <mergeCell ref="X51:AE51"/>
    <mergeCell ref="B50:C50"/>
    <mergeCell ref="D50:K50"/>
    <mergeCell ref="L50:M50"/>
    <mergeCell ref="N50:U50"/>
    <mergeCell ref="V50:W50"/>
    <mergeCell ref="X50:AE50"/>
    <mergeCell ref="B49:C49"/>
    <mergeCell ref="D49:K49"/>
    <mergeCell ref="L49:M49"/>
    <mergeCell ref="N49:U49"/>
    <mergeCell ref="V49:W49"/>
    <mergeCell ref="X49:AE49"/>
    <mergeCell ref="B48:C48"/>
    <mergeCell ref="D48:K48"/>
    <mergeCell ref="L48:M48"/>
    <mergeCell ref="N48:U48"/>
    <mergeCell ref="V48:W48"/>
    <mergeCell ref="X48:AE48"/>
    <mergeCell ref="B47:C47"/>
    <mergeCell ref="D47:K47"/>
    <mergeCell ref="L47:M47"/>
    <mergeCell ref="N47:U47"/>
    <mergeCell ref="V47:W47"/>
    <mergeCell ref="X47:AE47"/>
    <mergeCell ref="B46:C46"/>
    <mergeCell ref="D46:K46"/>
    <mergeCell ref="L46:M46"/>
    <mergeCell ref="N46:U46"/>
    <mergeCell ref="V46:W46"/>
    <mergeCell ref="X46:AE46"/>
    <mergeCell ref="B45:C45"/>
    <mergeCell ref="D45:K45"/>
    <mergeCell ref="L45:M45"/>
    <mergeCell ref="N45:U45"/>
    <mergeCell ref="V45:W45"/>
    <mergeCell ref="X45:AE45"/>
    <mergeCell ref="B44:C44"/>
    <mergeCell ref="D44:K44"/>
    <mergeCell ref="L44:M44"/>
    <mergeCell ref="N44:U44"/>
    <mergeCell ref="V44:W44"/>
    <mergeCell ref="X44:AE44"/>
    <mergeCell ref="B43:C43"/>
    <mergeCell ref="D43:K43"/>
    <mergeCell ref="L43:M43"/>
    <mergeCell ref="N43:U43"/>
    <mergeCell ref="V43:W43"/>
    <mergeCell ref="X43:AE43"/>
    <mergeCell ref="B42:C42"/>
    <mergeCell ref="D42:K42"/>
    <mergeCell ref="L42:M42"/>
    <mergeCell ref="N42:U42"/>
    <mergeCell ref="V42:W42"/>
    <mergeCell ref="X42:AE42"/>
    <mergeCell ref="B41:C41"/>
    <mergeCell ref="D41:K41"/>
    <mergeCell ref="L41:M41"/>
    <mergeCell ref="N41:U41"/>
    <mergeCell ref="V41:W41"/>
    <mergeCell ref="X41:AE41"/>
    <mergeCell ref="X40:AE40"/>
    <mergeCell ref="B39:C39"/>
    <mergeCell ref="D39:K39"/>
    <mergeCell ref="L39:M39"/>
    <mergeCell ref="N39:U39"/>
    <mergeCell ref="V39:W39"/>
    <mergeCell ref="X39:AE39"/>
    <mergeCell ref="B37:C37"/>
    <mergeCell ref="D37:K37"/>
    <mergeCell ref="L37:M37"/>
    <mergeCell ref="N37:U37"/>
    <mergeCell ref="V37:W37"/>
    <mergeCell ref="X37:AE37"/>
    <mergeCell ref="R12:S12"/>
    <mergeCell ref="E32:R32"/>
    <mergeCell ref="S32:U32"/>
    <mergeCell ref="B33:D33"/>
    <mergeCell ref="B40:C40"/>
    <mergeCell ref="D40:K40"/>
    <mergeCell ref="L40:M40"/>
    <mergeCell ref="N40:U40"/>
    <mergeCell ref="V40:W40"/>
    <mergeCell ref="L17:M17"/>
    <mergeCell ref="S17:T17"/>
    <mergeCell ref="V17:W17"/>
    <mergeCell ref="A31:AG31"/>
    <mergeCell ref="V32:AG32"/>
    <mergeCell ref="F35:AG35"/>
    <mergeCell ref="B34:D34"/>
    <mergeCell ref="E34:I34"/>
    <mergeCell ref="F13:Q13"/>
    <mergeCell ref="F14:Q14"/>
    <mergeCell ref="F15:Q15"/>
    <mergeCell ref="K34:O34"/>
    <mergeCell ref="Q34:U34"/>
    <mergeCell ref="W34:AA34"/>
    <mergeCell ref="B32:D32"/>
    <mergeCell ref="D10:E10"/>
    <mergeCell ref="D11:E11"/>
    <mergeCell ref="D12:E12"/>
    <mergeCell ref="B38:C38"/>
    <mergeCell ref="D38:K38"/>
    <mergeCell ref="L38:M38"/>
    <mergeCell ref="N38:U38"/>
    <mergeCell ref="V38:W38"/>
    <mergeCell ref="X38:AE38"/>
    <mergeCell ref="T10:AF10"/>
    <mergeCell ref="T11:AF11"/>
    <mergeCell ref="T12:AF12"/>
    <mergeCell ref="T13:AF13"/>
    <mergeCell ref="T14:AF14"/>
    <mergeCell ref="T15:AF15"/>
    <mergeCell ref="F10:Q10"/>
    <mergeCell ref="F11:Q11"/>
    <mergeCell ref="F12:Q12"/>
    <mergeCell ref="R10:S10"/>
    <mergeCell ref="R11:S11"/>
    <mergeCell ref="D13:E13"/>
    <mergeCell ref="D14:E14"/>
    <mergeCell ref="D15:E15"/>
    <mergeCell ref="AC34:AG34"/>
    <mergeCell ref="E33:R33"/>
    <mergeCell ref="R13:S13"/>
    <mergeCell ref="R14:S14"/>
    <mergeCell ref="R15:S15"/>
    <mergeCell ref="D18:AG19"/>
    <mergeCell ref="D27:AG29"/>
    <mergeCell ref="D17:E17"/>
    <mergeCell ref="F17:G17"/>
    <mergeCell ref="I17:J17"/>
    <mergeCell ref="AS1:AU1"/>
    <mergeCell ref="D3:G3"/>
    <mergeCell ref="I3:K3"/>
    <mergeCell ref="L3:M3"/>
    <mergeCell ref="O3:P3"/>
    <mergeCell ref="R3:S3"/>
    <mergeCell ref="R9:S9"/>
    <mergeCell ref="F9:Q9"/>
    <mergeCell ref="T9:AF9"/>
    <mergeCell ref="F8:Q8"/>
    <mergeCell ref="D4:G4"/>
    <mergeCell ref="I4:O4"/>
    <mergeCell ref="D5:G5"/>
    <mergeCell ref="C1:D1"/>
    <mergeCell ref="E1:F1"/>
    <mergeCell ref="D9:E9"/>
    <mergeCell ref="T8:AF8"/>
    <mergeCell ref="D8:E8"/>
    <mergeCell ref="R8:S8"/>
    <mergeCell ref="AM1:AO1"/>
    <mergeCell ref="AP1:AR1"/>
  </mergeCells>
  <phoneticPr fontId="1"/>
  <hyperlinks>
    <hyperlink ref="L22" r:id="rId1" xr:uid="{00000000-0004-0000-0700-000000000000}"/>
  </hyperlinks>
  <pageMargins left="0.70866141732283472" right="0.70866141732283472" top="0.64" bottom="0.61" header="0.31496062992125984" footer="0.31496062992125984"/>
  <pageSetup paperSize="9" orientation="portrait" r:id="rId2"/>
  <headerFooter>
    <oddFooter>&amp;C&amp;12－　9　－</oddFooter>
  </headerFooter>
  <rowBreaks count="1" manualBreakCount="1">
    <brk id="44" max="32" man="1"/>
  </rowBreaks>
  <colBreaks count="1" manualBreakCount="1">
    <brk id="35" max="4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F148"/>
  <sheetViews>
    <sheetView view="pageBreakPreview" topLeftCell="A32" zoomScale="85" zoomScaleNormal="100" zoomScaleSheetLayoutView="85" workbookViewId="0">
      <selection activeCell="AL74" sqref="AL74"/>
    </sheetView>
  </sheetViews>
  <sheetFormatPr defaultColWidth="8.73046875" defaultRowHeight="12.75"/>
  <cols>
    <col min="1" max="24" width="2.59765625" style="38" customWidth="1"/>
    <col min="25" max="25" width="4.46484375" style="38" customWidth="1"/>
    <col min="26" max="26" width="2.86328125" style="38" customWidth="1"/>
    <col min="27" max="35" width="2.59765625" style="38" customWidth="1"/>
    <col min="36" max="36" width="3.265625" style="38" bestFit="1" customWidth="1"/>
    <col min="37" max="44" width="2.59765625" style="38" customWidth="1"/>
    <col min="45" max="47" width="4.33203125" style="38" bestFit="1" customWidth="1"/>
    <col min="48" max="48" width="6.3984375" style="38" customWidth="1"/>
    <col min="49" max="50" width="4.33203125" style="38" bestFit="1" customWidth="1"/>
    <col min="51" max="51" width="5.59765625" style="38" bestFit="1" customWidth="1"/>
    <col min="52" max="53" width="4.33203125" style="38" bestFit="1" customWidth="1"/>
    <col min="54" max="54" width="5.59765625" style="38" bestFit="1" customWidth="1"/>
    <col min="55" max="55" width="24.9296875" style="38" bestFit="1" customWidth="1"/>
    <col min="56" max="56" width="15.3984375" style="38" bestFit="1" customWidth="1"/>
    <col min="57" max="57" width="24.19921875" style="38" customWidth="1"/>
    <col min="58" max="58" width="8.73046875" style="38" bestFit="1" customWidth="1"/>
    <col min="59" max="102" width="2.59765625" style="38" customWidth="1"/>
    <col min="103" max="16384" width="8.73046875" style="38"/>
  </cols>
  <sheetData>
    <row r="1" spans="1:58" ht="30" customHeight="1" thickBot="1">
      <c r="A1" s="41" t="s">
        <v>340</v>
      </c>
      <c r="C1" s="41" t="s">
        <v>341</v>
      </c>
      <c r="AS1"/>
      <c r="AT1" s="237" t="s">
        <v>145</v>
      </c>
      <c r="AU1" s="237"/>
      <c r="AV1" s="237"/>
      <c r="AW1" s="237" t="s">
        <v>107</v>
      </c>
      <c r="AX1" s="237"/>
      <c r="AY1" s="237"/>
      <c r="AZ1" s="237" t="s">
        <v>146</v>
      </c>
      <c r="BA1" s="237"/>
      <c r="BB1" s="237"/>
      <c r="BC1"/>
      <c r="BD1"/>
      <c r="BE1"/>
      <c r="BF1"/>
    </row>
    <row r="2" spans="1:58" ht="21.95" customHeight="1" thickBot="1">
      <c r="B2" s="53">
        <v>1</v>
      </c>
      <c r="C2" s="44"/>
      <c r="D2" s="44" t="s">
        <v>190</v>
      </c>
      <c r="E2" s="44"/>
      <c r="F2" s="44"/>
      <c r="H2" s="38" t="s">
        <v>187</v>
      </c>
      <c r="N2" s="234" t="s">
        <v>89</v>
      </c>
      <c r="O2" s="234"/>
      <c r="P2" s="234">
        <f>表紙!AJ1</f>
        <v>30</v>
      </c>
      <c r="Q2" s="234"/>
      <c r="R2" s="38" t="s">
        <v>90</v>
      </c>
      <c r="S2" s="234">
        <f>VLOOKUP(AJ2,$AS$2:$BF$27,2)</f>
        <v>8</v>
      </c>
      <c r="T2" s="234"/>
      <c r="U2" s="38" t="s">
        <v>19</v>
      </c>
      <c r="V2" s="234">
        <f>VLOOKUP(AJ2,$AS$2:$BF$27,3)</f>
        <v>18</v>
      </c>
      <c r="W2" s="234"/>
      <c r="X2" s="38" t="s">
        <v>20</v>
      </c>
      <c r="Y2" s="42" t="s">
        <v>91</v>
      </c>
      <c r="Z2" s="42" t="str">
        <f>VLOOKUP(AJ2,$AS$2:$BF$27,4)</f>
        <v>土</v>
      </c>
      <c r="AA2" s="42" t="s">
        <v>92</v>
      </c>
      <c r="AJ2" s="49">
        <v>9</v>
      </c>
      <c r="AS2" s="4" t="s">
        <v>134</v>
      </c>
      <c r="AT2" s="4" t="s">
        <v>19</v>
      </c>
      <c r="AU2" s="4" t="s">
        <v>20</v>
      </c>
      <c r="AV2" s="4" t="s">
        <v>0</v>
      </c>
      <c r="AW2" s="4" t="s">
        <v>19</v>
      </c>
      <c r="AX2" s="4" t="s">
        <v>20</v>
      </c>
      <c r="AY2" s="4" t="s">
        <v>0</v>
      </c>
      <c r="AZ2" s="4" t="s">
        <v>19</v>
      </c>
      <c r="BA2" s="4" t="s">
        <v>20</v>
      </c>
      <c r="BB2" s="4" t="s">
        <v>0</v>
      </c>
      <c r="BC2" s="4" t="s">
        <v>46</v>
      </c>
      <c r="BD2" s="4" t="s">
        <v>43</v>
      </c>
      <c r="BE2" s="4" t="s">
        <v>143</v>
      </c>
      <c r="BF2" s="4" t="s">
        <v>42</v>
      </c>
    </row>
    <row r="3" spans="1:58" ht="21.95" customHeight="1" thickBot="1">
      <c r="H3" s="38" t="s">
        <v>188</v>
      </c>
      <c r="N3" s="234" t="s">
        <v>89</v>
      </c>
      <c r="O3" s="234"/>
      <c r="P3" s="234">
        <f>P2</f>
        <v>30</v>
      </c>
      <c r="Q3" s="234"/>
      <c r="R3" s="38" t="s">
        <v>90</v>
      </c>
      <c r="S3" s="234">
        <f>VLOOKUP(AJ3,$AS$2:$BF$27,2)</f>
        <v>12</v>
      </c>
      <c r="T3" s="234"/>
      <c r="U3" s="38" t="s">
        <v>19</v>
      </c>
      <c r="V3" s="234">
        <f>VLOOKUP(AJ3,$AS$2:$BF$27,3)</f>
        <v>8</v>
      </c>
      <c r="W3" s="234"/>
      <c r="X3" s="38" t="s">
        <v>20</v>
      </c>
      <c r="Y3" s="42" t="s">
        <v>91</v>
      </c>
      <c r="Z3" s="42" t="str">
        <f>VLOOKUP(AJ3,$AS$2:$BF$27,4)</f>
        <v>土</v>
      </c>
      <c r="AA3" s="42" t="s">
        <v>92</v>
      </c>
      <c r="AJ3" s="49">
        <v>16</v>
      </c>
      <c r="AS3" s="3">
        <v>1</v>
      </c>
      <c r="AT3" s="4">
        <v>4</v>
      </c>
      <c r="AU3" s="4">
        <v>29</v>
      </c>
      <c r="AV3" s="4" t="s">
        <v>36</v>
      </c>
      <c r="AW3" s="81">
        <v>4</v>
      </c>
      <c r="AX3" s="81">
        <v>1</v>
      </c>
      <c r="AY3" s="81" t="s">
        <v>36</v>
      </c>
      <c r="AZ3" s="81">
        <v>4</v>
      </c>
      <c r="BA3" s="81">
        <v>12</v>
      </c>
      <c r="BB3" s="81" t="s">
        <v>147</v>
      </c>
      <c r="BC3" s="81" t="s">
        <v>62</v>
      </c>
      <c r="BD3" s="82" t="s">
        <v>49</v>
      </c>
      <c r="BE3" s="80" t="s">
        <v>144</v>
      </c>
      <c r="BF3" s="83" t="s">
        <v>41</v>
      </c>
    </row>
    <row r="4" spans="1:58" ht="21.95" customHeight="1">
      <c r="H4" s="38" t="s">
        <v>345</v>
      </c>
      <c r="AS4" s="12">
        <v>2</v>
      </c>
      <c r="AT4" s="3">
        <v>5</v>
      </c>
      <c r="AU4" s="5">
        <v>5</v>
      </c>
      <c r="AV4" s="3" t="s">
        <v>37</v>
      </c>
      <c r="AW4" s="37">
        <v>4</v>
      </c>
      <c r="AX4" s="37">
        <v>1</v>
      </c>
      <c r="AY4" s="37" t="s">
        <v>147</v>
      </c>
      <c r="AZ4" s="37">
        <v>4</v>
      </c>
      <c r="BA4" s="37">
        <v>19</v>
      </c>
      <c r="BB4" s="37" t="s">
        <v>147</v>
      </c>
      <c r="BC4" s="37" t="s">
        <v>4</v>
      </c>
      <c r="BD4" s="78" t="s">
        <v>135</v>
      </c>
      <c r="BE4" s="79" t="s">
        <v>144</v>
      </c>
      <c r="BF4" s="11" t="s">
        <v>41</v>
      </c>
    </row>
    <row r="5" spans="1:58" ht="11.1" customHeight="1">
      <c r="AS5" s="3">
        <v>3</v>
      </c>
      <c r="AT5" s="11">
        <v>5</v>
      </c>
      <c r="AU5" s="6">
        <v>5</v>
      </c>
      <c r="AV5" s="11" t="s">
        <v>37</v>
      </c>
      <c r="AW5" s="37"/>
      <c r="AX5" s="37"/>
      <c r="AY5" s="37"/>
      <c r="AZ5" s="37"/>
      <c r="BA5" s="37"/>
      <c r="BB5" s="37"/>
      <c r="BC5" s="13" t="s">
        <v>5</v>
      </c>
      <c r="BD5" s="8" t="s">
        <v>135</v>
      </c>
      <c r="BE5" s="33" t="s">
        <v>144</v>
      </c>
      <c r="BF5" s="8" t="s">
        <v>24</v>
      </c>
    </row>
    <row r="6" spans="1:58" ht="21.95" customHeight="1">
      <c r="B6" s="38">
        <v>2</v>
      </c>
      <c r="D6" s="38" t="s">
        <v>343</v>
      </c>
      <c r="H6" s="38" t="s">
        <v>344</v>
      </c>
      <c r="L6" s="38" t="str">
        <f>VLOOKUP(AJ2,$AS$2:$BF$27,12)</f>
        <v>千葉ポートアリーナ</v>
      </c>
      <c r="V6" s="38" t="str">
        <f>VLOOKUP(AJ2,$AS$2:$BF$27,13)</f>
        <v>千葉市中央区問屋町１－２０</v>
      </c>
      <c r="AS6" s="12">
        <v>4</v>
      </c>
      <c r="AT6" s="11">
        <v>5</v>
      </c>
      <c r="AU6" s="6">
        <v>20</v>
      </c>
      <c r="AV6" s="11" t="s">
        <v>22</v>
      </c>
      <c r="AW6" s="37">
        <v>4</v>
      </c>
      <c r="AX6" s="37">
        <v>17</v>
      </c>
      <c r="AY6" s="37" t="s">
        <v>33</v>
      </c>
      <c r="AZ6" s="37">
        <v>5</v>
      </c>
      <c r="BA6" s="37">
        <v>5</v>
      </c>
      <c r="BB6" s="37" t="s">
        <v>36</v>
      </c>
      <c r="BC6" s="13" t="s">
        <v>29</v>
      </c>
      <c r="BD6" s="8" t="s">
        <v>135</v>
      </c>
      <c r="BE6" s="33" t="s">
        <v>144</v>
      </c>
      <c r="BF6" s="3" t="s">
        <v>41</v>
      </c>
    </row>
    <row r="7" spans="1:58" ht="21.95" customHeight="1">
      <c r="H7" s="38" t="s">
        <v>342</v>
      </c>
      <c r="L7" s="38" t="str">
        <f>VLOOKUP(AJ3,$AS$2:$BF$27,12)</f>
        <v>ゼットエー武道場</v>
      </c>
      <c r="V7" s="38" t="str">
        <f>VLOOKUP(AJ3,$AS$2:$BF$27,13)</f>
        <v>市原市能満１４７４－１</v>
      </c>
      <c r="AS7" s="12">
        <v>5</v>
      </c>
      <c r="AT7" s="3">
        <v>6</v>
      </c>
      <c r="AU7" s="3">
        <v>5</v>
      </c>
      <c r="AV7" s="3" t="s">
        <v>22</v>
      </c>
      <c r="AW7" s="3"/>
      <c r="AX7" s="3"/>
      <c r="AY7" s="3"/>
      <c r="AZ7" s="3"/>
      <c r="BA7" s="3"/>
      <c r="BB7" s="3"/>
      <c r="BC7" s="3" t="s">
        <v>38</v>
      </c>
      <c r="BD7" s="8" t="s">
        <v>136</v>
      </c>
      <c r="BE7" s="8"/>
      <c r="BF7" s="3" t="s">
        <v>41</v>
      </c>
    </row>
    <row r="8" spans="1:58" ht="11.1" customHeight="1">
      <c r="AS8" s="3">
        <v>6</v>
      </c>
      <c r="AT8" s="3">
        <v>6</v>
      </c>
      <c r="AU8" s="3">
        <v>11</v>
      </c>
      <c r="AV8" s="3" t="s">
        <v>20</v>
      </c>
      <c r="AW8" s="37">
        <v>4</v>
      </c>
      <c r="AX8" s="37">
        <v>27</v>
      </c>
      <c r="AY8" s="37" t="s">
        <v>147</v>
      </c>
      <c r="AZ8" s="37">
        <v>5</v>
      </c>
      <c r="BA8" s="37">
        <v>11</v>
      </c>
      <c r="BB8" s="37" t="s">
        <v>147</v>
      </c>
      <c r="BC8" s="3" t="s">
        <v>6</v>
      </c>
      <c r="BD8" s="8" t="s">
        <v>135</v>
      </c>
      <c r="BE8" s="33" t="s">
        <v>144</v>
      </c>
      <c r="BF8" s="3" t="s">
        <v>47</v>
      </c>
    </row>
    <row r="9" spans="1:58" ht="21.95" customHeight="1">
      <c r="B9" s="38">
        <v>3</v>
      </c>
      <c r="D9" s="38" t="s">
        <v>347</v>
      </c>
      <c r="H9" s="38" t="s">
        <v>346</v>
      </c>
      <c r="AS9" s="3">
        <v>7</v>
      </c>
      <c r="AT9" s="3">
        <v>6</v>
      </c>
      <c r="AU9" s="3">
        <v>24</v>
      </c>
      <c r="AV9" s="3" t="s">
        <v>22</v>
      </c>
      <c r="AW9" s="3"/>
      <c r="AX9" s="3"/>
      <c r="AY9" s="3"/>
      <c r="AZ9" s="3"/>
      <c r="BA9" s="3"/>
      <c r="BB9" s="3"/>
      <c r="BC9" s="3" t="s">
        <v>13</v>
      </c>
      <c r="BD9" s="8" t="s">
        <v>135</v>
      </c>
      <c r="BE9" s="33" t="s">
        <v>144</v>
      </c>
      <c r="BF9" s="3" t="s">
        <v>41</v>
      </c>
    </row>
    <row r="10" spans="1:58" ht="21.95" customHeight="1">
      <c r="B10" s="38" t="s">
        <v>86</v>
      </c>
      <c r="AS10" s="12">
        <v>8</v>
      </c>
      <c r="AT10" s="3">
        <v>7</v>
      </c>
      <c r="AU10" s="3" t="s">
        <v>591</v>
      </c>
      <c r="AV10" s="3" t="s">
        <v>23</v>
      </c>
      <c r="AW10" s="3"/>
      <c r="AX10" s="3"/>
      <c r="AY10" s="3"/>
      <c r="AZ10" s="3"/>
      <c r="BA10" s="3"/>
      <c r="BB10" s="3"/>
      <c r="BC10" s="3" t="s">
        <v>137</v>
      </c>
      <c r="BD10" s="8" t="s">
        <v>135</v>
      </c>
      <c r="BE10" s="33" t="s">
        <v>144</v>
      </c>
      <c r="BF10" s="3" t="s">
        <v>41</v>
      </c>
    </row>
    <row r="11" spans="1:58" ht="21.95" customHeight="1">
      <c r="B11" s="38" t="s">
        <v>87</v>
      </c>
      <c r="AS11" s="3">
        <v>9</v>
      </c>
      <c r="AT11" s="3">
        <v>8</v>
      </c>
      <c r="AU11" s="3">
        <v>18</v>
      </c>
      <c r="AV11" s="3" t="s">
        <v>22</v>
      </c>
      <c r="AW11" s="3">
        <v>7</v>
      </c>
      <c r="AX11" s="3">
        <v>1</v>
      </c>
      <c r="AY11" s="3" t="s">
        <v>20</v>
      </c>
      <c r="AZ11" s="3">
        <v>7</v>
      </c>
      <c r="BA11" s="3">
        <v>28</v>
      </c>
      <c r="BB11" s="3" t="s">
        <v>22</v>
      </c>
      <c r="BC11" s="3" t="s">
        <v>7</v>
      </c>
      <c r="BD11" s="8" t="s">
        <v>627</v>
      </c>
      <c r="BE11" s="187" t="s">
        <v>628</v>
      </c>
      <c r="BF11" s="3" t="s">
        <v>41</v>
      </c>
    </row>
    <row r="12" spans="1:58" ht="21.95" customHeight="1">
      <c r="B12" s="38" t="s">
        <v>88</v>
      </c>
      <c r="AS12" s="12">
        <v>10</v>
      </c>
      <c r="AT12" s="3">
        <v>9</v>
      </c>
      <c r="AU12" s="3">
        <v>2</v>
      </c>
      <c r="AV12" s="3" t="s">
        <v>22</v>
      </c>
      <c r="AW12" s="3">
        <v>7</v>
      </c>
      <c r="AX12" s="3">
        <v>24</v>
      </c>
      <c r="AY12" s="3" t="s">
        <v>33</v>
      </c>
      <c r="AZ12" s="3">
        <v>8</v>
      </c>
      <c r="BA12" s="3">
        <v>11</v>
      </c>
      <c r="BB12" s="3" t="s">
        <v>36</v>
      </c>
      <c r="BC12" s="3" t="s">
        <v>4</v>
      </c>
      <c r="BD12" s="8" t="s">
        <v>135</v>
      </c>
      <c r="BE12" s="33" t="s">
        <v>144</v>
      </c>
      <c r="BF12" s="3" t="s">
        <v>41</v>
      </c>
    </row>
    <row r="13" spans="1:58" ht="11.1" customHeight="1">
      <c r="AS13" s="3">
        <v>11</v>
      </c>
      <c r="AT13" s="3">
        <v>9</v>
      </c>
      <c r="AU13" s="3">
        <v>2</v>
      </c>
      <c r="AV13" s="3" t="s">
        <v>22</v>
      </c>
      <c r="AW13" s="3"/>
      <c r="AX13" s="3"/>
      <c r="AY13" s="3"/>
      <c r="AZ13" s="3"/>
      <c r="BA13" s="3"/>
      <c r="BB13" s="3"/>
      <c r="BC13" s="3" t="s">
        <v>8</v>
      </c>
      <c r="BD13" s="8" t="s">
        <v>50</v>
      </c>
      <c r="BE13" s="33" t="s">
        <v>144</v>
      </c>
      <c r="BF13" s="8" t="s">
        <v>24</v>
      </c>
    </row>
    <row r="14" spans="1:58" ht="21.95" customHeight="1">
      <c r="B14" s="38">
        <v>4</v>
      </c>
      <c r="D14" s="38" t="s">
        <v>348</v>
      </c>
      <c r="H14" s="38" t="s">
        <v>349</v>
      </c>
      <c r="AS14" s="12">
        <v>12</v>
      </c>
      <c r="AT14" s="3">
        <v>10</v>
      </c>
      <c r="AU14" s="3">
        <v>29</v>
      </c>
      <c r="AV14" s="3" t="s">
        <v>20</v>
      </c>
      <c r="AW14" s="3">
        <v>9</v>
      </c>
      <c r="AX14" s="3">
        <v>11</v>
      </c>
      <c r="AY14" s="3" t="s">
        <v>33</v>
      </c>
      <c r="AZ14" s="3">
        <v>10</v>
      </c>
      <c r="BA14" s="3">
        <v>6</v>
      </c>
      <c r="BB14" s="3" t="s">
        <v>36</v>
      </c>
      <c r="BC14" s="3" t="s">
        <v>139</v>
      </c>
      <c r="BD14" s="8" t="s">
        <v>135</v>
      </c>
      <c r="BE14" s="33" t="s">
        <v>144</v>
      </c>
      <c r="BF14" s="3" t="s">
        <v>41</v>
      </c>
    </row>
    <row r="15" spans="1:58" ht="11.1" customHeight="1">
      <c r="AS15" s="12">
        <v>13</v>
      </c>
      <c r="AT15" s="3" t="s">
        <v>30</v>
      </c>
      <c r="AU15" s="3"/>
      <c r="AV15" s="3"/>
      <c r="AW15" s="3"/>
      <c r="AX15" s="3"/>
      <c r="AY15" s="3"/>
      <c r="AZ15" s="3"/>
      <c r="BA15" s="3"/>
      <c r="BB15" s="3"/>
      <c r="BC15" s="3" t="s">
        <v>138</v>
      </c>
      <c r="BD15" s="8" t="s">
        <v>135</v>
      </c>
      <c r="BE15" s="33" t="s">
        <v>144</v>
      </c>
      <c r="BF15" s="2"/>
    </row>
    <row r="16" spans="1:58" ht="21.95" customHeight="1">
      <c r="B16" s="38">
        <v>5</v>
      </c>
      <c r="D16" s="38" t="s">
        <v>350</v>
      </c>
      <c r="H16" s="38" t="s">
        <v>351</v>
      </c>
      <c r="AS16" s="3">
        <v>14</v>
      </c>
      <c r="AT16" s="3" t="s">
        <v>30</v>
      </c>
      <c r="AU16" s="3"/>
      <c r="AV16" s="3"/>
      <c r="AW16" s="3"/>
      <c r="AX16" s="3"/>
      <c r="AY16" s="3"/>
      <c r="AZ16" s="3"/>
      <c r="BA16" s="3"/>
      <c r="BB16" s="3"/>
      <c r="BC16" s="3" t="s">
        <v>9</v>
      </c>
      <c r="BD16" s="8" t="s">
        <v>34</v>
      </c>
      <c r="BE16" s="8"/>
      <c r="BF16" s="2"/>
    </row>
    <row r="17" spans="2:58" ht="21.95" customHeight="1">
      <c r="H17" s="38" t="s">
        <v>352</v>
      </c>
      <c r="AS17" s="3">
        <v>15</v>
      </c>
      <c r="AT17" s="3" t="s">
        <v>30</v>
      </c>
      <c r="AU17" s="3"/>
      <c r="AV17" s="3"/>
      <c r="AW17" s="3"/>
      <c r="AX17" s="3"/>
      <c r="AY17" s="3"/>
      <c r="AZ17" s="3"/>
      <c r="BA17" s="3"/>
      <c r="BB17" s="3"/>
      <c r="BC17" s="3" t="s">
        <v>140</v>
      </c>
      <c r="BD17" s="8" t="s">
        <v>35</v>
      </c>
      <c r="BE17" s="8"/>
      <c r="BF17" s="2"/>
    </row>
    <row r="18" spans="2:58" ht="21.95" customHeight="1">
      <c r="H18" s="38" t="s">
        <v>353</v>
      </c>
      <c r="AS18" s="12">
        <v>16</v>
      </c>
      <c r="AT18" s="3">
        <v>12</v>
      </c>
      <c r="AU18" s="3">
        <v>8</v>
      </c>
      <c r="AV18" s="3" t="s">
        <v>22</v>
      </c>
      <c r="AW18" s="3">
        <v>10</v>
      </c>
      <c r="AX18" s="3">
        <v>21</v>
      </c>
      <c r="AY18" s="3" t="s">
        <v>20</v>
      </c>
      <c r="AZ18" s="3">
        <v>11</v>
      </c>
      <c r="BA18" s="3">
        <v>17</v>
      </c>
      <c r="BB18" s="3" t="s">
        <v>22</v>
      </c>
      <c r="BC18" s="3" t="s">
        <v>7</v>
      </c>
      <c r="BD18" s="8" t="s">
        <v>135</v>
      </c>
      <c r="BE18" s="33" t="s">
        <v>144</v>
      </c>
      <c r="BF18" s="3" t="s">
        <v>41</v>
      </c>
    </row>
    <row r="19" spans="2:58" ht="11.1" customHeight="1">
      <c r="AS19" s="3">
        <v>17</v>
      </c>
      <c r="AT19" s="3">
        <v>12</v>
      </c>
      <c r="AU19" s="3">
        <v>8</v>
      </c>
      <c r="AV19" s="3" t="s">
        <v>22</v>
      </c>
      <c r="AW19" s="3"/>
      <c r="AX19" s="3"/>
      <c r="AY19" s="3"/>
      <c r="AZ19" s="3"/>
      <c r="BA19" s="3"/>
      <c r="BB19" s="3"/>
      <c r="BC19" s="3" t="s">
        <v>141</v>
      </c>
      <c r="BD19" s="8" t="s">
        <v>30</v>
      </c>
      <c r="BE19" s="8"/>
      <c r="BF19" s="2"/>
    </row>
    <row r="20" spans="2:58" ht="21.95" customHeight="1">
      <c r="B20" s="47">
        <v>6</v>
      </c>
      <c r="C20" s="47"/>
      <c r="D20" s="47" t="s">
        <v>354</v>
      </c>
      <c r="E20" s="47"/>
      <c r="F20" s="47"/>
      <c r="H20" s="224" t="s">
        <v>371</v>
      </c>
      <c r="I20" s="224"/>
      <c r="J20" s="224"/>
      <c r="K20" s="224"/>
      <c r="L20" s="224"/>
      <c r="M20" s="224"/>
      <c r="N20" s="224"/>
      <c r="O20" s="224"/>
      <c r="P20" s="224"/>
      <c r="Q20" s="224"/>
      <c r="R20" s="224"/>
      <c r="S20" s="224"/>
      <c r="T20" s="224"/>
      <c r="U20" s="224"/>
      <c r="V20" s="224"/>
      <c r="W20" s="224"/>
      <c r="X20" s="224"/>
      <c r="Y20" s="224"/>
      <c r="Z20" s="224"/>
      <c r="AA20" s="224"/>
      <c r="AB20" s="224"/>
      <c r="AC20" s="224"/>
      <c r="AD20" s="224"/>
      <c r="AE20" s="224"/>
      <c r="AS20" s="12">
        <v>18</v>
      </c>
      <c r="AT20" s="3">
        <v>12</v>
      </c>
      <c r="AU20" s="3">
        <v>24</v>
      </c>
      <c r="AV20" s="3" t="s">
        <v>20</v>
      </c>
      <c r="AW20" s="3"/>
      <c r="AX20" s="3"/>
      <c r="AY20" s="3"/>
      <c r="AZ20" s="3"/>
      <c r="BA20" s="3"/>
      <c r="BB20" s="3"/>
      <c r="BC20" s="3" t="s">
        <v>10</v>
      </c>
      <c r="BD20" s="8" t="s">
        <v>135</v>
      </c>
      <c r="BE20" s="33" t="s">
        <v>144</v>
      </c>
      <c r="BF20" s="3" t="s">
        <v>48</v>
      </c>
    </row>
    <row r="21" spans="2:58" ht="21.95" customHeight="1">
      <c r="H21" s="224" t="s">
        <v>372</v>
      </c>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S21" s="3">
        <v>19</v>
      </c>
      <c r="AT21" s="3">
        <v>1</v>
      </c>
      <c r="AU21" s="9" t="s">
        <v>592</v>
      </c>
      <c r="AV21" s="10" t="s">
        <v>39</v>
      </c>
      <c r="AW21" s="10"/>
      <c r="AX21" s="10"/>
      <c r="AY21" s="10"/>
      <c r="AZ21" s="10"/>
      <c r="BA21" s="10"/>
      <c r="BB21" s="10"/>
      <c r="BC21" s="3" t="s">
        <v>32</v>
      </c>
      <c r="BD21" s="8" t="s">
        <v>135</v>
      </c>
      <c r="BE21" s="33" t="s">
        <v>144</v>
      </c>
      <c r="BF21" s="2"/>
    </row>
    <row r="22" spans="2:58" ht="21.95" customHeight="1">
      <c r="D22" s="224" t="s">
        <v>355</v>
      </c>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4"/>
      <c r="AE22" s="224"/>
      <c r="AS22" s="12">
        <v>20</v>
      </c>
      <c r="AT22" s="3">
        <v>1</v>
      </c>
      <c r="AU22" s="3">
        <v>13</v>
      </c>
      <c r="AV22" s="3" t="s">
        <v>22</v>
      </c>
      <c r="AW22" s="3"/>
      <c r="AX22" s="3"/>
      <c r="AY22" s="3"/>
      <c r="AZ22" s="3"/>
      <c r="BA22" s="3"/>
      <c r="BB22" s="3"/>
      <c r="BC22" s="3" t="s">
        <v>11</v>
      </c>
      <c r="BD22" s="8" t="s">
        <v>135</v>
      </c>
      <c r="BE22" s="33" t="s">
        <v>144</v>
      </c>
      <c r="BF22" s="3" t="s">
        <v>31</v>
      </c>
    </row>
    <row r="23" spans="2:58" ht="21.95" customHeight="1">
      <c r="D23" s="224"/>
      <c r="E23" s="224"/>
      <c r="F23" s="224"/>
      <c r="G23" s="224"/>
      <c r="H23" s="224"/>
      <c r="I23" s="224"/>
      <c r="J23" s="224"/>
      <c r="K23" s="224"/>
      <c r="L23" s="224"/>
      <c r="M23" s="224"/>
      <c r="N23" s="224"/>
      <c r="O23" s="224"/>
      <c r="P23" s="224"/>
      <c r="Q23" s="224"/>
      <c r="R23" s="224"/>
      <c r="S23" s="224"/>
      <c r="T23" s="224"/>
      <c r="U23" s="224"/>
      <c r="V23" s="224"/>
      <c r="W23" s="224"/>
      <c r="X23" s="224"/>
      <c r="Y23" s="224"/>
      <c r="Z23" s="224"/>
      <c r="AA23" s="224"/>
      <c r="AB23" s="224"/>
      <c r="AC23" s="224"/>
      <c r="AD23" s="224"/>
      <c r="AE23" s="224"/>
      <c r="AS23" s="3">
        <v>21</v>
      </c>
      <c r="AT23" s="3">
        <v>2</v>
      </c>
      <c r="AU23" s="3">
        <v>10</v>
      </c>
      <c r="AV23" s="3" t="s">
        <v>22</v>
      </c>
      <c r="AW23" s="3">
        <v>12</v>
      </c>
      <c r="AX23" s="3">
        <v>25</v>
      </c>
      <c r="AY23" s="3" t="s">
        <v>33</v>
      </c>
      <c r="AZ23" s="3">
        <v>1</v>
      </c>
      <c r="BA23" s="3">
        <v>17</v>
      </c>
      <c r="BB23" s="3" t="s">
        <v>147</v>
      </c>
      <c r="BC23" s="3" t="s">
        <v>4</v>
      </c>
      <c r="BD23" s="8" t="s">
        <v>135</v>
      </c>
      <c r="BE23" s="33" t="s">
        <v>144</v>
      </c>
      <c r="BF23" s="3" t="s">
        <v>41</v>
      </c>
    </row>
    <row r="24" spans="2:58" ht="21.95" customHeight="1">
      <c r="D24" s="224"/>
      <c r="E24" s="224"/>
      <c r="F24" s="224"/>
      <c r="G24" s="224"/>
      <c r="H24" s="224"/>
      <c r="I24" s="224"/>
      <c r="J24" s="224"/>
      <c r="K24" s="224"/>
      <c r="L24" s="224"/>
      <c r="M24" s="224"/>
      <c r="N24" s="224"/>
      <c r="O24" s="224"/>
      <c r="P24" s="224"/>
      <c r="Q24" s="224"/>
      <c r="R24" s="224"/>
      <c r="S24" s="224"/>
      <c r="T24" s="224"/>
      <c r="U24" s="224"/>
      <c r="V24" s="224"/>
      <c r="W24" s="224"/>
      <c r="X24" s="224"/>
      <c r="Y24" s="224"/>
      <c r="Z24" s="224"/>
      <c r="AA24" s="224"/>
      <c r="AB24" s="224"/>
      <c r="AC24" s="224"/>
      <c r="AD24" s="224"/>
      <c r="AE24" s="224"/>
      <c r="AS24" s="12">
        <v>22</v>
      </c>
      <c r="AT24" s="3">
        <v>2</v>
      </c>
      <c r="AU24" s="3">
        <v>10</v>
      </c>
      <c r="AV24" s="3" t="s">
        <v>22</v>
      </c>
      <c r="AW24" s="3"/>
      <c r="AX24" s="3"/>
      <c r="AY24" s="3"/>
      <c r="AZ24" s="3"/>
      <c r="BA24" s="3"/>
      <c r="BB24" s="3"/>
      <c r="BC24" s="3" t="s">
        <v>5</v>
      </c>
      <c r="BD24" s="8" t="s">
        <v>24</v>
      </c>
      <c r="BE24" s="8"/>
      <c r="BF24" s="3" t="s">
        <v>41</v>
      </c>
    </row>
    <row r="25" spans="2:58" ht="11.1" customHeight="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S25" s="3">
        <v>23</v>
      </c>
      <c r="AT25" s="3">
        <v>2</v>
      </c>
      <c r="AU25" s="3">
        <v>18</v>
      </c>
      <c r="AV25" s="3" t="s">
        <v>20</v>
      </c>
      <c r="AW25" s="3"/>
      <c r="AX25" s="3"/>
      <c r="AY25" s="3"/>
      <c r="AZ25" s="3"/>
      <c r="BA25" s="3"/>
      <c r="BB25" s="3"/>
      <c r="BC25" s="3" t="s">
        <v>12</v>
      </c>
      <c r="BD25" s="8" t="s">
        <v>135</v>
      </c>
      <c r="BE25" s="33" t="s">
        <v>144</v>
      </c>
      <c r="BF25" s="3" t="s">
        <v>41</v>
      </c>
    </row>
    <row r="26" spans="2:58" ht="21.95" customHeight="1">
      <c r="B26" s="38">
        <v>7</v>
      </c>
      <c r="D26" s="38" t="s">
        <v>356</v>
      </c>
      <c r="H26" s="38" t="s">
        <v>357</v>
      </c>
      <c r="AS26" s="12">
        <v>24</v>
      </c>
      <c r="AT26" s="3">
        <v>3</v>
      </c>
      <c r="AU26" s="3">
        <v>25</v>
      </c>
      <c r="AV26" s="3" t="s">
        <v>20</v>
      </c>
      <c r="AW26" s="3"/>
      <c r="AX26" s="3"/>
      <c r="AY26" s="3"/>
      <c r="AZ26" s="3"/>
      <c r="BA26" s="3"/>
      <c r="BB26" s="3"/>
      <c r="BC26" s="3" t="s">
        <v>142</v>
      </c>
      <c r="BD26" s="8" t="s">
        <v>135</v>
      </c>
      <c r="BE26" s="33" t="s">
        <v>144</v>
      </c>
      <c r="BF26" s="3" t="s">
        <v>41</v>
      </c>
    </row>
    <row r="27" spans="2:58" ht="11.1" customHeight="1">
      <c r="AS27" s="3">
        <v>24</v>
      </c>
      <c r="AT27" s="3">
        <v>3</v>
      </c>
      <c r="AU27" s="3">
        <v>26</v>
      </c>
      <c r="AV27" s="3" t="s">
        <v>20</v>
      </c>
      <c r="AW27" s="3"/>
      <c r="AX27" s="3"/>
      <c r="AY27" s="3"/>
      <c r="AZ27" s="3"/>
      <c r="BA27" s="3"/>
      <c r="BB27" s="3"/>
      <c r="BC27" s="3" t="s">
        <v>142</v>
      </c>
      <c r="BD27" s="8" t="s">
        <v>135</v>
      </c>
      <c r="BE27" s="33" t="s">
        <v>144</v>
      </c>
      <c r="BF27" s="3" t="s">
        <v>41</v>
      </c>
    </row>
    <row r="28" spans="2:58" ht="21.95" customHeight="1">
      <c r="B28" s="38">
        <v>8</v>
      </c>
      <c r="D28" s="38" t="s">
        <v>272</v>
      </c>
      <c r="H28" s="38" t="s">
        <v>359</v>
      </c>
      <c r="K28" s="234" t="s">
        <v>89</v>
      </c>
      <c r="L28" s="234"/>
      <c r="M28" s="234">
        <f>P2</f>
        <v>30</v>
      </c>
      <c r="N28" s="234"/>
      <c r="O28" s="38" t="s">
        <v>90</v>
      </c>
      <c r="P28" s="234">
        <f>VLOOKUP(AJ2,$AS$2:$BF$27,5)</f>
        <v>7</v>
      </c>
      <c r="Q28" s="234"/>
      <c r="R28" s="38" t="s">
        <v>19</v>
      </c>
      <c r="S28" s="234">
        <f>VLOOKUP(AJ2,$AS$2:$BF$27,6)</f>
        <v>1</v>
      </c>
      <c r="T28" s="234"/>
      <c r="U28" s="38" t="s">
        <v>20</v>
      </c>
      <c r="V28" s="42" t="s">
        <v>91</v>
      </c>
      <c r="W28" s="42" t="str">
        <f>VLOOKUP(AJ2,$AS$2:$BF$27,7)</f>
        <v>日</v>
      </c>
      <c r="X28" s="42" t="s">
        <v>92</v>
      </c>
      <c r="Y28" s="38" t="s">
        <v>195</v>
      </c>
      <c r="Z28" s="234">
        <f>VLOOKUP(AJ2,$AS$2:$BF$27,8)</f>
        <v>7</v>
      </c>
      <c r="AA28" s="234"/>
      <c r="AB28" s="38" t="s">
        <v>19</v>
      </c>
      <c r="AC28" s="234">
        <f>VLOOKUP(AJ2,$AS$2:$BF$27,9)</f>
        <v>28</v>
      </c>
      <c r="AD28" s="234"/>
      <c r="AE28" s="38" t="s">
        <v>20</v>
      </c>
      <c r="AF28" s="42" t="s">
        <v>91</v>
      </c>
      <c r="AG28" s="42" t="str">
        <f>VLOOKUP(AJ2,$AS$2:$BF$27,10)</f>
        <v>土</v>
      </c>
      <c r="AH28" s="42" t="s">
        <v>92</v>
      </c>
    </row>
    <row r="29" spans="2:58" ht="21.95" customHeight="1">
      <c r="H29" s="38" t="s">
        <v>358</v>
      </c>
      <c r="K29" s="234" t="s">
        <v>89</v>
      </c>
      <c r="L29" s="234"/>
      <c r="M29" s="234">
        <f>P3</f>
        <v>30</v>
      </c>
      <c r="N29" s="234"/>
      <c r="O29" s="38" t="s">
        <v>90</v>
      </c>
      <c r="P29" s="234">
        <f>VLOOKUP(AJ3,$AS$2:$BF$27,5)</f>
        <v>10</v>
      </c>
      <c r="Q29" s="234"/>
      <c r="R29" s="38" t="s">
        <v>19</v>
      </c>
      <c r="S29" s="234">
        <f>VLOOKUP(AJ3,$AS$2:$BF$27,6)</f>
        <v>21</v>
      </c>
      <c r="T29" s="234"/>
      <c r="U29" s="38" t="s">
        <v>20</v>
      </c>
      <c r="V29" s="42" t="s">
        <v>91</v>
      </c>
      <c r="W29" s="42" t="str">
        <f>VLOOKUP(AJ3,$AS$2:$BF$27,7)</f>
        <v>日</v>
      </c>
      <c r="X29" s="42" t="s">
        <v>92</v>
      </c>
      <c r="Y29" s="38" t="s">
        <v>195</v>
      </c>
      <c r="Z29" s="234">
        <f>VLOOKUP(AJ3,$AS$2:$BF$27,8)</f>
        <v>11</v>
      </c>
      <c r="AA29" s="234"/>
      <c r="AB29" s="38" t="s">
        <v>19</v>
      </c>
      <c r="AC29" s="234">
        <f>VLOOKUP(AJ3,$AS$2:$BF$27,9)</f>
        <v>17</v>
      </c>
      <c r="AD29" s="234"/>
      <c r="AE29" s="38" t="s">
        <v>20</v>
      </c>
      <c r="AF29" s="42" t="s">
        <v>91</v>
      </c>
      <c r="AG29" s="42" t="str">
        <f>VLOOKUP(AJ3,$AS$2:$BF$27,10)</f>
        <v>土</v>
      </c>
      <c r="AH29" s="42" t="s">
        <v>92</v>
      </c>
    </row>
    <row r="30" spans="2:58" ht="11.1" customHeight="1">
      <c r="K30" s="42"/>
      <c r="L30" s="42"/>
      <c r="M30" s="42"/>
      <c r="N30" s="42"/>
      <c r="P30" s="42"/>
      <c r="Q30" s="42"/>
      <c r="S30" s="42"/>
      <c r="T30" s="42"/>
      <c r="V30" s="42"/>
      <c r="W30" s="42"/>
      <c r="X30" s="42"/>
      <c r="Z30" s="42"/>
      <c r="AA30" s="42"/>
      <c r="AC30" s="42"/>
      <c r="AD30" s="42"/>
      <c r="AF30" s="42"/>
      <c r="AG30" s="42"/>
      <c r="AH30" s="42"/>
    </row>
    <row r="31" spans="2:58" ht="21.95" customHeight="1">
      <c r="B31" s="38">
        <v>9</v>
      </c>
      <c r="D31" s="38" t="s">
        <v>111</v>
      </c>
      <c r="H31" s="38" t="s">
        <v>360</v>
      </c>
    </row>
    <row r="32" spans="2:58" ht="21.95" customHeight="1">
      <c r="H32" s="38" t="s">
        <v>361</v>
      </c>
    </row>
    <row r="33" spans="1:34" ht="21.95" customHeight="1">
      <c r="H33" s="38" t="s">
        <v>362</v>
      </c>
    </row>
    <row r="34" spans="1:34" ht="11.1" customHeight="1"/>
    <row r="35" spans="1:34" ht="21.95" customHeight="1">
      <c r="B35" s="56">
        <v>10</v>
      </c>
      <c r="C35" s="56"/>
      <c r="D35" s="56" t="s">
        <v>216</v>
      </c>
      <c r="E35" s="56"/>
      <c r="F35" s="56"/>
    </row>
    <row r="36" spans="1:34" ht="21.95" customHeight="1">
      <c r="C36" s="224" t="s">
        <v>217</v>
      </c>
      <c r="D36" s="224"/>
      <c r="E36" s="224"/>
      <c r="F36" s="224"/>
      <c r="G36" s="224"/>
      <c r="H36" s="224"/>
      <c r="I36" s="224"/>
      <c r="J36" s="224"/>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row>
    <row r="37" spans="1:34" ht="21.95" customHeight="1">
      <c r="C37" s="224"/>
      <c r="D37" s="224"/>
      <c r="E37" s="224"/>
      <c r="F37" s="224"/>
      <c r="G37" s="224"/>
      <c r="H37" s="224"/>
      <c r="I37" s="224"/>
      <c r="J37" s="224"/>
      <c r="K37" s="224"/>
      <c r="L37" s="224"/>
      <c r="M37" s="224"/>
      <c r="N37" s="224"/>
      <c r="O37" s="224"/>
      <c r="P37" s="224"/>
      <c r="Q37" s="224"/>
      <c r="R37" s="224"/>
      <c r="S37" s="224"/>
      <c r="T37" s="224"/>
      <c r="U37" s="224"/>
      <c r="V37" s="224"/>
      <c r="W37" s="224"/>
      <c r="X37" s="224"/>
      <c r="Y37" s="224"/>
      <c r="Z37" s="224"/>
      <c r="AA37" s="224"/>
      <c r="AB37" s="224"/>
      <c r="AC37" s="224"/>
      <c r="AD37" s="224"/>
      <c r="AE37" s="224"/>
      <c r="AF37" s="224"/>
      <c r="AG37" s="224"/>
    </row>
    <row r="38" spans="1:34" ht="21.95" customHeight="1">
      <c r="B38" s="38" t="s">
        <v>197</v>
      </c>
    </row>
    <row r="39" spans="1:34" ht="21.95" customHeight="1">
      <c r="G39" s="38" t="s">
        <v>198</v>
      </c>
      <c r="J39" s="92" t="s">
        <v>199</v>
      </c>
    </row>
    <row r="40" spans="1:34" ht="21.95" customHeight="1">
      <c r="G40" s="38" t="s">
        <v>218</v>
      </c>
      <c r="I40" s="38" t="s">
        <v>383</v>
      </c>
      <c r="S40" s="38" t="s">
        <v>219</v>
      </c>
      <c r="U40" s="38" t="s">
        <v>373</v>
      </c>
    </row>
    <row r="41" spans="1:34" ht="21.95" customHeight="1">
      <c r="B41" s="38" t="s">
        <v>363</v>
      </c>
    </row>
    <row r="42" spans="1:34" ht="21.95" customHeight="1">
      <c r="B42" s="38" t="s">
        <v>79</v>
      </c>
    </row>
    <row r="43" spans="1:34" ht="21.95" customHeight="1">
      <c r="B43" s="38" t="s">
        <v>80</v>
      </c>
    </row>
    <row r="44" spans="1:34" ht="5.65" customHeight="1"/>
    <row r="45" spans="1:34" ht="18" customHeight="1">
      <c r="A45" s="405" t="s">
        <v>370</v>
      </c>
      <c r="B45" s="405"/>
      <c r="C45" s="405"/>
      <c r="D45" s="405"/>
      <c r="E45" s="405"/>
      <c r="F45" s="405"/>
      <c r="G45" s="405"/>
      <c r="H45" s="405"/>
      <c r="I45" s="405"/>
      <c r="J45" s="405"/>
      <c r="K45" s="405"/>
      <c r="L45" s="405"/>
      <c r="M45" s="405"/>
      <c r="N45" s="405"/>
      <c r="O45" s="405"/>
      <c r="P45" s="405"/>
      <c r="Q45" s="405"/>
      <c r="R45" s="405"/>
      <c r="S45" s="405"/>
      <c r="T45" s="405"/>
      <c r="U45" s="405"/>
      <c r="V45" s="405"/>
      <c r="W45" s="405"/>
      <c r="X45" s="405"/>
      <c r="Y45" s="405"/>
      <c r="Z45" s="405"/>
      <c r="AA45" s="405"/>
      <c r="AB45" s="405"/>
      <c r="AC45" s="405"/>
      <c r="AD45" s="405"/>
      <c r="AE45" s="405"/>
      <c r="AF45" s="405"/>
      <c r="AG45" s="405"/>
      <c r="AH45" s="405"/>
    </row>
    <row r="46" spans="1:34" ht="24.95" customHeight="1">
      <c r="A46" s="382" t="s">
        <v>364</v>
      </c>
      <c r="B46" s="382"/>
      <c r="C46" s="382"/>
      <c r="D46" s="382"/>
      <c r="E46"/>
      <c r="F46"/>
      <c r="G46"/>
    </row>
    <row r="47" spans="1:34" ht="18" customHeight="1">
      <c r="A47" s="395"/>
      <c r="B47" s="396"/>
      <c r="C47" s="396"/>
      <c r="D47" s="397"/>
      <c r="K47" s="385" t="s">
        <v>365</v>
      </c>
      <c r="L47" s="385"/>
      <c r="M47" s="385"/>
      <c r="N47" s="385"/>
      <c r="O47" s="385" t="s">
        <v>366</v>
      </c>
      <c r="P47" s="385"/>
      <c r="Q47" s="385"/>
      <c r="R47" s="385"/>
      <c r="S47" s="404" t="s">
        <v>367</v>
      </c>
      <c r="T47" s="404"/>
      <c r="U47" s="404"/>
      <c r="V47" s="404"/>
      <c r="W47" s="404"/>
      <c r="X47" s="404"/>
      <c r="Y47" s="404"/>
      <c r="Z47" s="404"/>
      <c r="AA47" s="404"/>
      <c r="AB47" s="385" t="s">
        <v>368</v>
      </c>
      <c r="AC47" s="385"/>
      <c r="AD47" s="385" t="s">
        <v>369</v>
      </c>
      <c r="AE47" s="385"/>
      <c r="AF47" s="385"/>
      <c r="AG47" s="385"/>
      <c r="AH47" s="385"/>
    </row>
    <row r="48" spans="1:34" ht="18" customHeight="1">
      <c r="A48" s="398"/>
      <c r="B48" s="399"/>
      <c r="C48" s="399"/>
      <c r="D48" s="400"/>
      <c r="K48" s="306"/>
      <c r="L48" s="306"/>
      <c r="M48" s="306"/>
      <c r="N48" s="306"/>
      <c r="O48" s="306"/>
      <c r="P48" s="306"/>
      <c r="Q48" s="306"/>
      <c r="R48" s="306"/>
      <c r="S48" s="306"/>
      <c r="T48" s="306"/>
      <c r="U48" s="306"/>
      <c r="V48" s="306"/>
      <c r="W48" s="306"/>
      <c r="X48" s="306"/>
      <c r="Y48" s="306"/>
      <c r="Z48" s="306"/>
      <c r="AA48" s="306"/>
      <c r="AB48" s="306"/>
      <c r="AC48" s="306"/>
      <c r="AD48" s="386" t="s">
        <v>387</v>
      </c>
      <c r="AE48" s="387"/>
      <c r="AF48" s="387"/>
      <c r="AG48" s="387"/>
      <c r="AH48" s="388"/>
    </row>
    <row r="49" spans="1:55" ht="18" customHeight="1">
      <c r="A49" s="398"/>
      <c r="B49" s="399"/>
      <c r="C49" s="399"/>
      <c r="D49" s="400"/>
      <c r="E49"/>
      <c r="F49"/>
      <c r="G49"/>
      <c r="K49" s="306"/>
      <c r="L49" s="306"/>
      <c r="M49" s="306"/>
      <c r="N49" s="306"/>
      <c r="O49" s="306"/>
      <c r="P49" s="306"/>
      <c r="Q49" s="306"/>
      <c r="R49" s="306"/>
      <c r="S49" s="306"/>
      <c r="T49" s="306"/>
      <c r="U49" s="306"/>
      <c r="V49" s="306"/>
      <c r="W49" s="306"/>
      <c r="X49" s="306"/>
      <c r="Y49" s="306"/>
      <c r="Z49" s="306"/>
      <c r="AA49" s="306"/>
      <c r="AB49" s="306"/>
      <c r="AC49" s="306"/>
      <c r="AD49" s="389"/>
      <c r="AE49" s="390"/>
      <c r="AF49" s="390"/>
      <c r="AG49" s="390"/>
      <c r="AH49" s="391"/>
    </row>
    <row r="50" spans="1:55" ht="18" customHeight="1">
      <c r="A50" s="401"/>
      <c r="B50" s="402"/>
      <c r="C50" s="402"/>
      <c r="D50" s="403"/>
      <c r="K50" s="306"/>
      <c r="L50" s="306"/>
      <c r="M50" s="306"/>
      <c r="N50" s="306"/>
      <c r="O50" s="306"/>
      <c r="P50" s="306"/>
      <c r="Q50" s="306"/>
      <c r="R50" s="306"/>
      <c r="S50" s="306"/>
      <c r="T50" s="306"/>
      <c r="U50" s="306"/>
      <c r="V50" s="306"/>
      <c r="W50" s="306"/>
      <c r="X50" s="306"/>
      <c r="Y50" s="306"/>
      <c r="Z50" s="306"/>
      <c r="AA50" s="306"/>
      <c r="AB50" s="306"/>
      <c r="AC50" s="306"/>
      <c r="AD50" s="392"/>
      <c r="AE50" s="393"/>
      <c r="AF50" s="393"/>
      <c r="AG50" s="393"/>
      <c r="AH50" s="394"/>
    </row>
    <row r="52" spans="1:55" ht="21.95" customHeight="1">
      <c r="A52" s="232"/>
      <c r="B52" s="232"/>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2"/>
      <c r="AH52" s="232"/>
    </row>
    <row r="53" spans="1:55" ht="21.95" customHeight="1">
      <c r="A53" s="232"/>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S53" s="232" t="s">
        <v>247</v>
      </c>
      <c r="AT53" s="232"/>
      <c r="AU53" s="232"/>
      <c r="AV53" s="232"/>
      <c r="AW53" s="232" t="s">
        <v>255</v>
      </c>
      <c r="AX53" s="232"/>
      <c r="AY53" s="232"/>
      <c r="AZ53" s="232"/>
      <c r="BA53" s="232"/>
      <c r="BB53" s="232"/>
      <c r="BC53" s="232"/>
    </row>
    <row r="54" spans="1:55" ht="21.95" customHeight="1">
      <c r="A54" s="232"/>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S54" s="283">
        <f>J60</f>
        <v>0</v>
      </c>
      <c r="AT54" s="283"/>
      <c r="AU54" s="284">
        <f>M60</f>
        <v>0</v>
      </c>
      <c r="AV54" s="283"/>
      <c r="AW54" s="302">
        <f>J61</f>
        <v>0</v>
      </c>
      <c r="AX54" s="302"/>
      <c r="AY54" s="302"/>
      <c r="AZ54" s="302"/>
      <c r="BA54" s="302"/>
      <c r="BB54" s="302"/>
      <c r="BC54" s="302"/>
    </row>
    <row r="55" spans="1:55" ht="21.95" customHeight="1">
      <c r="A55" s="232"/>
      <c r="B55" s="232"/>
      <c r="C55" s="232"/>
      <c r="D55" s="232"/>
      <c r="E55" s="232"/>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c r="AF55" s="232"/>
      <c r="AG55" s="232"/>
      <c r="AH55" s="232"/>
      <c r="AS55" s="283">
        <f>J62</f>
        <v>0</v>
      </c>
      <c r="AT55" s="283"/>
      <c r="AU55" s="284">
        <f>M62</f>
        <v>0</v>
      </c>
      <c r="AV55" s="283"/>
      <c r="AW55" s="302">
        <f>J63</f>
        <v>0</v>
      </c>
      <c r="AX55" s="302"/>
      <c r="AY55" s="302"/>
      <c r="AZ55" s="302"/>
      <c r="BA55" s="302"/>
      <c r="BB55" s="302"/>
      <c r="BC55" s="302"/>
    </row>
    <row r="56" spans="1:55" ht="21.95" customHeight="1">
      <c r="A56" s="232"/>
      <c r="B56" s="232"/>
      <c r="C56" s="232"/>
      <c r="D56" s="232"/>
      <c r="E56" s="232"/>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c r="AF56" s="232"/>
      <c r="AG56" s="232"/>
      <c r="AH56" s="232"/>
      <c r="AS56" s="283">
        <f>J64</f>
        <v>0</v>
      </c>
      <c r="AT56" s="283"/>
      <c r="AU56" s="284">
        <f>M64</f>
        <v>0</v>
      </c>
      <c r="AV56" s="283"/>
      <c r="AW56" s="302">
        <f>J65</f>
        <v>0</v>
      </c>
      <c r="AX56" s="302"/>
      <c r="AY56" s="302"/>
      <c r="AZ56" s="302"/>
      <c r="BA56" s="302"/>
      <c r="BB56" s="302"/>
      <c r="BC56" s="302"/>
    </row>
    <row r="57" spans="1:55" ht="21.95" customHeight="1">
      <c r="A57" s="232"/>
      <c r="B57" s="232"/>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S57" s="283">
        <f t="shared" ref="AS57" si="0">J66</f>
        <v>0</v>
      </c>
      <c r="AT57" s="283"/>
      <c r="AU57" s="284">
        <f t="shared" ref="AU57" si="1">M66</f>
        <v>0</v>
      </c>
      <c r="AV57" s="283"/>
      <c r="AW57" s="302">
        <f t="shared" ref="AW57" si="2">J67</f>
        <v>0</v>
      </c>
      <c r="AX57" s="302"/>
      <c r="AY57" s="302"/>
      <c r="AZ57" s="302"/>
      <c r="BA57" s="302"/>
      <c r="BB57" s="302"/>
      <c r="BC57" s="302"/>
    </row>
    <row r="58" spans="1:55" ht="21.95" customHeight="1">
      <c r="A58" s="232"/>
      <c r="B58" s="232"/>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c r="AF58" s="232"/>
      <c r="AG58" s="232"/>
      <c r="AH58" s="232"/>
      <c r="AS58" s="283">
        <f t="shared" ref="AS58" si="3">J68</f>
        <v>0</v>
      </c>
      <c r="AT58" s="283"/>
      <c r="AU58" s="284">
        <f t="shared" ref="AU58" si="4">M68</f>
        <v>0</v>
      </c>
      <c r="AV58" s="283"/>
      <c r="AW58" s="302">
        <f t="shared" ref="AW58" si="5">J69</f>
        <v>0</v>
      </c>
      <c r="AX58" s="302"/>
      <c r="AY58" s="302"/>
      <c r="AZ58" s="302"/>
      <c r="BA58" s="302"/>
      <c r="BB58" s="302"/>
      <c r="BC58" s="302"/>
    </row>
    <row r="59" spans="1:55" ht="21.95" customHeight="1">
      <c r="A59" s="232"/>
      <c r="B59" s="232"/>
      <c r="C59" s="232"/>
      <c r="D59" s="232"/>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c r="AF59" s="232"/>
      <c r="AG59" s="232"/>
      <c r="AH59" s="232"/>
      <c r="AS59" s="283">
        <f t="shared" ref="AS59" si="6">J70</f>
        <v>0</v>
      </c>
      <c r="AT59" s="283"/>
      <c r="AU59" s="284">
        <f t="shared" ref="AU59" si="7">M70</f>
        <v>0</v>
      </c>
      <c r="AV59" s="283"/>
      <c r="AW59" s="302">
        <f t="shared" ref="AW59" si="8">J71</f>
        <v>0</v>
      </c>
      <c r="AX59" s="302"/>
      <c r="AY59" s="302"/>
      <c r="AZ59" s="302"/>
      <c r="BA59" s="302"/>
      <c r="BB59" s="302"/>
      <c r="BC59" s="302"/>
    </row>
    <row r="60" spans="1:55" ht="21.95" customHeight="1">
      <c r="A60" s="232"/>
      <c r="B60" s="232"/>
      <c r="C60" s="232"/>
      <c r="D60" s="232"/>
      <c r="E60" s="232"/>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c r="AF60" s="232"/>
      <c r="AG60" s="232"/>
      <c r="AH60" s="232"/>
      <c r="AS60" s="283">
        <f t="shared" ref="AS60" si="9">J72</f>
        <v>0</v>
      </c>
      <c r="AT60" s="283"/>
      <c r="AU60" s="284">
        <f t="shared" ref="AU60" si="10">M72</f>
        <v>0</v>
      </c>
      <c r="AV60" s="283"/>
      <c r="AW60" s="302">
        <f t="shared" ref="AW60" si="11">J73</f>
        <v>0</v>
      </c>
      <c r="AX60" s="302"/>
      <c r="AY60" s="302"/>
      <c r="AZ60" s="302"/>
      <c r="BA60" s="302"/>
      <c r="BB60" s="302"/>
      <c r="BC60" s="302"/>
    </row>
    <row r="61" spans="1:55" ht="21.95" customHeight="1">
      <c r="A61" s="232"/>
      <c r="B61" s="232"/>
      <c r="C61" s="232"/>
      <c r="D61" s="232"/>
      <c r="E61" s="232"/>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c r="AF61" s="232"/>
      <c r="AG61" s="232"/>
      <c r="AH61" s="232"/>
      <c r="AS61" s="283">
        <f t="shared" ref="AS61" si="12">J74</f>
        <v>0</v>
      </c>
      <c r="AT61" s="283"/>
      <c r="AU61" s="284">
        <f t="shared" ref="AU61" si="13">M74</f>
        <v>0</v>
      </c>
      <c r="AV61" s="283"/>
      <c r="AW61" s="302">
        <f t="shared" ref="AW61" si="14">J75</f>
        <v>0</v>
      </c>
      <c r="AX61" s="302"/>
      <c r="AY61" s="302"/>
      <c r="AZ61" s="302"/>
      <c r="BA61" s="302"/>
      <c r="BB61" s="302"/>
      <c r="BC61" s="302"/>
    </row>
    <row r="62" spans="1:55" ht="21.95" customHeight="1">
      <c r="A62" s="232"/>
      <c r="B62" s="232"/>
      <c r="C62" s="232"/>
      <c r="D62" s="232"/>
      <c r="E62" s="232"/>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2"/>
      <c r="AG62" s="232"/>
      <c r="AH62" s="232"/>
      <c r="AS62" s="283">
        <f t="shared" ref="AS62" si="15">J76</f>
        <v>0</v>
      </c>
      <c r="AT62" s="283"/>
      <c r="AU62" s="284">
        <f t="shared" ref="AU62" si="16">M76</f>
        <v>0</v>
      </c>
      <c r="AV62" s="283"/>
      <c r="AW62" s="302">
        <f t="shared" ref="AW62" si="17">J77</f>
        <v>0</v>
      </c>
      <c r="AX62" s="302"/>
      <c r="AY62" s="302"/>
      <c r="AZ62" s="302"/>
      <c r="BA62" s="302"/>
      <c r="BB62" s="302"/>
      <c r="BC62" s="302"/>
    </row>
    <row r="63" spans="1:55" ht="21.95" customHeight="1">
      <c r="A63" s="232"/>
      <c r="B63" s="232"/>
      <c r="C63" s="232"/>
      <c r="D63" s="232"/>
      <c r="E63" s="232"/>
      <c r="F63" s="232"/>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c r="AF63" s="232"/>
      <c r="AG63" s="232"/>
      <c r="AH63" s="232"/>
      <c r="AS63" s="283">
        <f t="shared" ref="AS63" si="18">J78</f>
        <v>0</v>
      </c>
      <c r="AT63" s="283"/>
      <c r="AU63" s="284">
        <f t="shared" ref="AU63" si="19">M78</f>
        <v>0</v>
      </c>
      <c r="AV63" s="283"/>
      <c r="AW63" s="302">
        <f t="shared" ref="AW63" si="20">J79</f>
        <v>0</v>
      </c>
      <c r="AX63" s="302"/>
      <c r="AY63" s="302"/>
      <c r="AZ63" s="302"/>
      <c r="BA63" s="302"/>
      <c r="BB63" s="302"/>
      <c r="BC63" s="302"/>
    </row>
    <row r="64" spans="1:55" ht="21.95" customHeight="1">
      <c r="A64" s="232"/>
      <c r="B64" s="232"/>
      <c r="C64" s="232"/>
      <c r="D64" s="232"/>
      <c r="E64" s="232"/>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c r="AF64" s="232"/>
      <c r="AG64" s="232"/>
      <c r="AH64" s="232"/>
      <c r="AS64" s="283">
        <f t="shared" ref="AS64" si="21">J80</f>
        <v>0</v>
      </c>
      <c r="AT64" s="283"/>
      <c r="AU64" s="284">
        <f t="shared" ref="AU64" si="22">M80</f>
        <v>0</v>
      </c>
      <c r="AV64" s="283"/>
      <c r="AW64" s="302">
        <f t="shared" ref="AW64" si="23">J81</f>
        <v>0</v>
      </c>
      <c r="AX64" s="302"/>
      <c r="AY64" s="302"/>
      <c r="AZ64" s="302"/>
      <c r="BA64" s="302"/>
      <c r="BB64" s="302"/>
      <c r="BC64" s="302"/>
    </row>
    <row r="65" spans="1:55" ht="21.95" customHeight="1">
      <c r="A65" s="232"/>
      <c r="B65" s="232"/>
      <c r="C65" s="232"/>
      <c r="D65" s="232"/>
      <c r="E65" s="232"/>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c r="AF65" s="232"/>
      <c r="AG65" s="232"/>
      <c r="AH65" s="232"/>
      <c r="AS65" s="283">
        <f t="shared" ref="AS65" si="24">J82</f>
        <v>0</v>
      </c>
      <c r="AT65" s="283"/>
      <c r="AU65" s="284">
        <f t="shared" ref="AU65" si="25">M82</f>
        <v>0</v>
      </c>
      <c r="AV65" s="283"/>
      <c r="AW65" s="302">
        <f t="shared" ref="AW65" si="26">J83</f>
        <v>0</v>
      </c>
      <c r="AX65" s="302"/>
      <c r="AY65" s="302"/>
      <c r="AZ65" s="302"/>
      <c r="BA65" s="302"/>
      <c r="BB65" s="302"/>
      <c r="BC65" s="302"/>
    </row>
    <row r="66" spans="1:55" ht="21.95" customHeight="1">
      <c r="A66" s="232"/>
      <c r="B66" s="232"/>
      <c r="C66" s="232"/>
      <c r="D66" s="232"/>
      <c r="E66" s="232"/>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c r="AF66" s="232"/>
      <c r="AG66" s="232"/>
      <c r="AH66" s="232"/>
      <c r="AS66" s="283">
        <f t="shared" ref="AS66" si="27">J85</f>
        <v>0</v>
      </c>
      <c r="AT66" s="283"/>
      <c r="AU66" s="284">
        <f t="shared" ref="AU66" si="28">M85</f>
        <v>0</v>
      </c>
      <c r="AV66" s="283"/>
      <c r="AW66" s="302" t="e">
        <f>#REF!</f>
        <v>#REF!</v>
      </c>
      <c r="AX66" s="302"/>
      <c r="AY66" s="302"/>
      <c r="AZ66" s="302"/>
      <c r="BA66" s="302"/>
      <c r="BB66" s="302"/>
      <c r="BC66" s="302"/>
    </row>
    <row r="67" spans="1:55" ht="21.95" customHeight="1">
      <c r="A67" s="232"/>
      <c r="B67" s="232"/>
      <c r="C67" s="232"/>
      <c r="D67" s="232"/>
      <c r="E67" s="232"/>
      <c r="F67" s="232"/>
      <c r="G67" s="232"/>
      <c r="H67" s="232"/>
      <c r="I67" s="232"/>
      <c r="J67" s="232"/>
      <c r="K67" s="232"/>
      <c r="L67" s="232"/>
      <c r="M67" s="232"/>
      <c r="N67" s="232"/>
      <c r="O67" s="232"/>
      <c r="P67" s="232"/>
      <c r="Q67" s="232"/>
      <c r="R67" s="232"/>
      <c r="S67" s="232"/>
      <c r="T67" s="232"/>
      <c r="U67" s="232"/>
      <c r="V67" s="232"/>
      <c r="W67" s="232"/>
      <c r="X67" s="232"/>
      <c r="Y67" s="232"/>
      <c r="Z67" s="232"/>
      <c r="AA67" s="232"/>
      <c r="AB67" s="232"/>
      <c r="AC67" s="232"/>
      <c r="AD67" s="232"/>
      <c r="AE67" s="232"/>
      <c r="AF67" s="232"/>
      <c r="AG67" s="232"/>
      <c r="AH67" s="232"/>
      <c r="AS67" s="283">
        <f t="shared" ref="AS67" si="29">J87</f>
        <v>0</v>
      </c>
      <c r="AT67" s="283"/>
      <c r="AU67" s="284" t="str">
        <f t="shared" ref="AU67" si="30">M87</f>
        <v>回 市原市・千葉市　初段～三段審査申込書</v>
      </c>
      <c r="AV67" s="283"/>
      <c r="AW67" s="302">
        <f>H95</f>
        <v>0</v>
      </c>
      <c r="AX67" s="302"/>
      <c r="AY67" s="302"/>
      <c r="AZ67" s="302"/>
      <c r="BA67" s="302"/>
      <c r="BB67" s="302"/>
      <c r="BC67" s="302"/>
    </row>
    <row r="68" spans="1:55" ht="21.95" customHeight="1">
      <c r="A68" s="232"/>
      <c r="B68" s="232"/>
      <c r="C68" s="232"/>
      <c r="D68" s="232"/>
      <c r="E68" s="232"/>
      <c r="F68" s="232"/>
      <c r="G68" s="232"/>
      <c r="H68" s="232"/>
      <c r="I68" s="232"/>
      <c r="J68" s="232"/>
      <c r="K68" s="232"/>
      <c r="L68" s="232"/>
      <c r="M68" s="232"/>
      <c r="N68" s="232"/>
      <c r="O68" s="232"/>
      <c r="P68" s="232"/>
      <c r="Q68" s="232"/>
      <c r="R68" s="232"/>
      <c r="S68" s="232"/>
      <c r="T68" s="232"/>
      <c r="U68" s="232"/>
      <c r="V68" s="232"/>
      <c r="W68" s="232"/>
      <c r="X68" s="232"/>
      <c r="Y68" s="232"/>
      <c r="Z68" s="232"/>
      <c r="AA68" s="232"/>
      <c r="AB68" s="232"/>
      <c r="AC68" s="232"/>
      <c r="AD68" s="232"/>
      <c r="AE68" s="232"/>
      <c r="AF68" s="232"/>
      <c r="AG68" s="232"/>
      <c r="AH68" s="232"/>
      <c r="AS68" s="283">
        <f>H97</f>
        <v>0</v>
      </c>
      <c r="AT68" s="283"/>
      <c r="AU68" s="284" t="e">
        <f>#REF!</f>
        <v>#REF!</v>
      </c>
      <c r="AV68" s="283"/>
      <c r="AW68" s="302">
        <f t="shared" ref="AW68" si="31">H90</f>
        <v>0</v>
      </c>
      <c r="AX68" s="302"/>
      <c r="AY68" s="302"/>
      <c r="AZ68" s="302"/>
      <c r="BA68" s="302"/>
      <c r="BB68" s="302"/>
      <c r="BC68" s="302"/>
    </row>
    <row r="69" spans="1:55" ht="21.95" customHeight="1">
      <c r="A69" s="232"/>
      <c r="B69" s="232"/>
      <c r="C69" s="232"/>
      <c r="D69" s="232"/>
      <c r="E69" s="232"/>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c r="AF69" s="232"/>
      <c r="AG69" s="232"/>
      <c r="AH69" s="232"/>
      <c r="AS69" s="283">
        <f t="shared" ref="AS69" si="32">H91</f>
        <v>0</v>
      </c>
      <c r="AT69" s="283"/>
      <c r="AU69" s="284" t="e">
        <f>#REF!</f>
        <v>#REF!</v>
      </c>
      <c r="AV69" s="283"/>
      <c r="AW69" s="302">
        <f t="shared" ref="AW69" si="33">J98</f>
        <v>0</v>
      </c>
      <c r="AX69" s="302"/>
      <c r="AY69" s="302"/>
      <c r="AZ69" s="302"/>
      <c r="BA69" s="302"/>
      <c r="BB69" s="302"/>
      <c r="BC69" s="302"/>
    </row>
    <row r="70" spans="1:55" ht="21.95" customHeight="1">
      <c r="A70" s="232"/>
      <c r="B70" s="232"/>
      <c r="C70" s="232"/>
      <c r="D70" s="232"/>
      <c r="E70" s="232"/>
      <c r="F70" s="232"/>
      <c r="G70" s="232"/>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c r="AF70" s="232"/>
      <c r="AG70" s="232"/>
      <c r="AH70" s="232"/>
      <c r="AS70" s="283">
        <f t="shared" ref="AS70" si="34">J99</f>
        <v>0</v>
      </c>
      <c r="AT70" s="283"/>
      <c r="AU70" s="284">
        <f t="shared" ref="AU70" si="35">M99</f>
        <v>0</v>
      </c>
      <c r="AV70" s="283"/>
      <c r="AW70" s="302">
        <f t="shared" ref="AW70" si="36">J100</f>
        <v>0</v>
      </c>
      <c r="AX70" s="302"/>
      <c r="AY70" s="302"/>
      <c r="AZ70" s="302"/>
      <c r="BA70" s="302"/>
      <c r="BB70" s="302"/>
      <c r="BC70" s="302"/>
    </row>
    <row r="71" spans="1:55" ht="21.95" customHeight="1">
      <c r="A71" s="232"/>
      <c r="B71" s="232"/>
      <c r="C71" s="232"/>
      <c r="D71" s="232"/>
      <c r="E71" s="232"/>
      <c r="F71" s="232"/>
      <c r="G71" s="232"/>
      <c r="H71" s="232"/>
      <c r="I71" s="232"/>
      <c r="J71" s="232"/>
      <c r="K71" s="232"/>
      <c r="L71" s="232"/>
      <c r="M71" s="232"/>
      <c r="N71" s="232"/>
      <c r="O71" s="232"/>
      <c r="P71" s="232"/>
      <c r="Q71" s="232"/>
      <c r="R71" s="232"/>
      <c r="S71" s="232"/>
      <c r="T71" s="232"/>
      <c r="U71" s="232"/>
      <c r="V71" s="232"/>
      <c r="W71" s="232"/>
      <c r="X71" s="232"/>
      <c r="Y71" s="232"/>
      <c r="Z71" s="232"/>
      <c r="AA71" s="232"/>
      <c r="AB71" s="232"/>
      <c r="AC71" s="232"/>
      <c r="AD71" s="232"/>
      <c r="AE71" s="232"/>
      <c r="AF71" s="232"/>
      <c r="AG71" s="232"/>
      <c r="AH71" s="232"/>
      <c r="AS71" s="283">
        <f t="shared" ref="AS71" si="37">J101</f>
        <v>0</v>
      </c>
      <c r="AT71" s="283"/>
      <c r="AU71" s="284">
        <f t="shared" ref="AU71" si="38">M101</f>
        <v>0</v>
      </c>
      <c r="AV71" s="283"/>
      <c r="AW71" s="302">
        <f t="shared" ref="AW71" si="39">J102</f>
        <v>0</v>
      </c>
      <c r="AX71" s="302"/>
      <c r="AY71" s="302"/>
      <c r="AZ71" s="302"/>
      <c r="BA71" s="302"/>
      <c r="BB71" s="302"/>
      <c r="BC71" s="302"/>
    </row>
    <row r="72" spans="1:55" ht="21.95" customHeight="1">
      <c r="A72" s="232"/>
      <c r="B72" s="232"/>
      <c r="C72" s="232"/>
      <c r="D72" s="232"/>
      <c r="E72" s="232"/>
      <c r="F72" s="232"/>
      <c r="G72" s="232"/>
      <c r="H72" s="232"/>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c r="AF72" s="232"/>
      <c r="AG72" s="232"/>
      <c r="AH72" s="232"/>
      <c r="AS72" s="283">
        <f t="shared" ref="AS72" si="40">J105</f>
        <v>0</v>
      </c>
      <c r="AT72" s="283"/>
      <c r="AU72" s="284">
        <f t="shared" ref="AU72" si="41">M105</f>
        <v>0</v>
      </c>
      <c r="AV72" s="283"/>
      <c r="AW72" s="302">
        <f t="shared" ref="AW72" si="42">J106</f>
        <v>0</v>
      </c>
      <c r="AX72" s="302"/>
      <c r="AY72" s="302"/>
      <c r="AZ72" s="302"/>
      <c r="BA72" s="302"/>
      <c r="BB72" s="302"/>
      <c r="BC72" s="302"/>
    </row>
    <row r="73" spans="1:55" ht="21.95" customHeight="1">
      <c r="A73" s="232"/>
      <c r="B73" s="232"/>
      <c r="C73" s="232"/>
      <c r="D73" s="232"/>
      <c r="E73" s="232"/>
      <c r="F73" s="232"/>
      <c r="G73" s="232"/>
      <c r="H73" s="232"/>
      <c r="I73" s="232"/>
      <c r="J73" s="232"/>
      <c r="K73" s="232"/>
      <c r="L73" s="232"/>
      <c r="M73" s="232"/>
      <c r="N73" s="232"/>
      <c r="O73" s="232"/>
      <c r="P73" s="232"/>
      <c r="Q73" s="232"/>
      <c r="R73" s="232"/>
      <c r="S73" s="232"/>
      <c r="T73" s="232"/>
      <c r="U73" s="232"/>
      <c r="V73" s="232"/>
      <c r="W73" s="232"/>
      <c r="X73" s="232"/>
      <c r="Y73" s="232"/>
      <c r="Z73" s="232"/>
      <c r="AA73" s="232"/>
      <c r="AB73" s="232"/>
      <c r="AC73" s="232"/>
      <c r="AD73" s="232"/>
      <c r="AE73" s="232"/>
      <c r="AF73" s="232"/>
      <c r="AG73" s="232"/>
      <c r="AH73" s="232"/>
      <c r="AS73" s="283">
        <f t="shared" ref="AS73" si="43">J107</f>
        <v>0</v>
      </c>
      <c r="AT73" s="283"/>
      <c r="AU73" s="284">
        <f t="shared" ref="AU73" si="44">M107</f>
        <v>0</v>
      </c>
      <c r="AV73" s="283"/>
      <c r="AW73" s="302">
        <f t="shared" ref="AW73" si="45">J108</f>
        <v>0</v>
      </c>
      <c r="AX73" s="302"/>
      <c r="AY73" s="302"/>
      <c r="AZ73" s="302"/>
      <c r="BA73" s="302"/>
      <c r="BB73" s="302"/>
      <c r="BC73" s="302"/>
    </row>
    <row r="74" spans="1:55" ht="21.95" customHeight="1">
      <c r="A74" s="232"/>
      <c r="B74" s="232"/>
      <c r="C74" s="232"/>
      <c r="D74" s="232"/>
      <c r="E74" s="232"/>
      <c r="F74" s="232"/>
      <c r="G74" s="232"/>
      <c r="H74" s="232"/>
      <c r="I74" s="232"/>
      <c r="J74" s="232"/>
      <c r="K74" s="232"/>
      <c r="L74" s="232"/>
      <c r="M74" s="232"/>
      <c r="N74" s="232"/>
      <c r="O74" s="232"/>
      <c r="P74" s="232"/>
      <c r="Q74" s="232"/>
      <c r="R74" s="232"/>
      <c r="S74" s="232"/>
      <c r="T74" s="232"/>
      <c r="U74" s="232"/>
      <c r="V74" s="232"/>
      <c r="W74" s="232"/>
      <c r="X74" s="232"/>
      <c r="Y74" s="232"/>
      <c r="Z74" s="232"/>
      <c r="AA74" s="232"/>
      <c r="AB74" s="232"/>
      <c r="AC74" s="232"/>
      <c r="AD74" s="232"/>
      <c r="AE74" s="232"/>
      <c r="AF74" s="232"/>
      <c r="AG74" s="232"/>
      <c r="AH74" s="232"/>
      <c r="AS74" s="283">
        <f t="shared" ref="AS74" si="46">J109</f>
        <v>0</v>
      </c>
      <c r="AT74" s="283"/>
      <c r="AU74" s="284">
        <f t="shared" ref="AU74" si="47">M109</f>
        <v>0</v>
      </c>
      <c r="AV74" s="283"/>
      <c r="AW74" s="302">
        <f t="shared" ref="AW74" si="48">J110</f>
        <v>0</v>
      </c>
      <c r="AX74" s="302"/>
      <c r="AY74" s="302"/>
      <c r="AZ74" s="302"/>
      <c r="BA74" s="302"/>
      <c r="BB74" s="302"/>
      <c r="BC74" s="302"/>
    </row>
    <row r="75" spans="1:55" ht="21.95" customHeight="1">
      <c r="A75" s="232"/>
      <c r="B75" s="232"/>
      <c r="C75" s="232"/>
      <c r="D75" s="232"/>
      <c r="E75" s="232"/>
      <c r="F75" s="232"/>
      <c r="G75" s="232"/>
      <c r="H75" s="232"/>
      <c r="I75" s="232"/>
      <c r="J75" s="232"/>
      <c r="K75" s="232"/>
      <c r="L75" s="232"/>
      <c r="M75" s="232"/>
      <c r="N75" s="232"/>
      <c r="O75" s="232"/>
      <c r="P75" s="232"/>
      <c r="Q75" s="232"/>
      <c r="R75" s="232"/>
      <c r="S75" s="232"/>
      <c r="T75" s="232"/>
      <c r="U75" s="232"/>
      <c r="V75" s="232"/>
      <c r="W75" s="232"/>
      <c r="X75" s="232"/>
      <c r="Y75" s="232"/>
      <c r="Z75" s="232"/>
      <c r="AA75" s="232"/>
      <c r="AB75" s="232"/>
      <c r="AC75" s="232"/>
      <c r="AD75" s="232"/>
      <c r="AE75" s="232"/>
      <c r="AF75" s="232"/>
      <c r="AG75" s="232"/>
      <c r="AH75" s="232"/>
      <c r="AS75" s="283">
        <f t="shared" ref="AS75" si="49">J111</f>
        <v>0</v>
      </c>
      <c r="AT75" s="283"/>
      <c r="AU75" s="284">
        <f t="shared" ref="AU75" si="50">M111</f>
        <v>0</v>
      </c>
      <c r="AV75" s="283"/>
      <c r="AW75" s="302">
        <f t="shared" ref="AW75" si="51">J112</f>
        <v>0</v>
      </c>
      <c r="AX75" s="302"/>
      <c r="AY75" s="302"/>
      <c r="AZ75" s="302"/>
      <c r="BA75" s="302"/>
      <c r="BB75" s="302"/>
      <c r="BC75" s="302"/>
    </row>
    <row r="76" spans="1:55" ht="21.95" customHeight="1">
      <c r="A76" s="232"/>
      <c r="B76" s="232"/>
      <c r="C76" s="232"/>
      <c r="D76" s="232"/>
      <c r="E76" s="232"/>
      <c r="F76" s="232"/>
      <c r="G76" s="232"/>
      <c r="H76" s="232"/>
      <c r="I76" s="232"/>
      <c r="J76" s="232"/>
      <c r="K76" s="232"/>
      <c r="L76" s="232"/>
      <c r="M76" s="232"/>
      <c r="N76" s="232"/>
      <c r="O76" s="232"/>
      <c r="P76" s="232"/>
      <c r="Q76" s="232"/>
      <c r="R76" s="232"/>
      <c r="S76" s="232"/>
      <c r="T76" s="232"/>
      <c r="U76" s="232"/>
      <c r="V76" s="232"/>
      <c r="W76" s="232"/>
      <c r="X76" s="232"/>
      <c r="Y76" s="232"/>
      <c r="Z76" s="232"/>
      <c r="AA76" s="232"/>
      <c r="AB76" s="232"/>
      <c r="AC76" s="232"/>
      <c r="AD76" s="232"/>
      <c r="AE76" s="232"/>
      <c r="AF76" s="232"/>
      <c r="AG76" s="232"/>
      <c r="AH76" s="232"/>
      <c r="AS76" s="283">
        <f t="shared" ref="AS76" si="52">J113</f>
        <v>0</v>
      </c>
      <c r="AT76" s="283"/>
      <c r="AU76" s="284">
        <f t="shared" ref="AU76" si="53">M113</f>
        <v>0</v>
      </c>
      <c r="AV76" s="283"/>
      <c r="AW76" s="302">
        <f t="shared" ref="AW76" si="54">J114</f>
        <v>0</v>
      </c>
      <c r="AX76" s="302"/>
      <c r="AY76" s="302"/>
      <c r="AZ76" s="302"/>
      <c r="BA76" s="302"/>
      <c r="BB76" s="302"/>
      <c r="BC76" s="302"/>
    </row>
    <row r="77" spans="1:55" ht="21.95" customHeight="1">
      <c r="A77" s="232"/>
      <c r="B77" s="232"/>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S77" s="283">
        <f t="shared" ref="AS77" si="55">J115</f>
        <v>0</v>
      </c>
      <c r="AT77" s="283"/>
      <c r="AU77" s="284">
        <f t="shared" ref="AU77" si="56">M115</f>
        <v>0</v>
      </c>
      <c r="AV77" s="283"/>
      <c r="AW77" s="302">
        <f t="shared" ref="AW77" si="57">J116</f>
        <v>0</v>
      </c>
      <c r="AX77" s="302"/>
      <c r="AY77" s="302"/>
      <c r="AZ77" s="302"/>
      <c r="BA77" s="302"/>
      <c r="BB77" s="302"/>
      <c r="BC77" s="302"/>
    </row>
    <row r="78" spans="1:55" ht="21.95" customHeight="1">
      <c r="A78" s="232"/>
      <c r="B78" s="232"/>
      <c r="C78" s="232"/>
      <c r="D78" s="232"/>
      <c r="E78" s="232"/>
      <c r="F78" s="232"/>
      <c r="G78" s="232"/>
      <c r="H78" s="232"/>
      <c r="I78" s="232"/>
      <c r="J78" s="232"/>
      <c r="K78" s="232"/>
      <c r="L78" s="232"/>
      <c r="M78" s="232"/>
      <c r="N78" s="232"/>
      <c r="O78" s="232"/>
      <c r="P78" s="232"/>
      <c r="Q78" s="232"/>
      <c r="R78" s="232"/>
      <c r="S78" s="232"/>
      <c r="T78" s="232"/>
      <c r="U78" s="232"/>
      <c r="V78" s="232"/>
      <c r="W78" s="232"/>
      <c r="X78" s="232"/>
      <c r="Y78" s="232"/>
      <c r="Z78" s="232"/>
      <c r="AA78" s="232"/>
      <c r="AB78" s="232"/>
      <c r="AC78" s="232"/>
      <c r="AD78" s="232"/>
      <c r="AE78" s="232"/>
      <c r="AF78" s="232"/>
      <c r="AG78" s="232"/>
      <c r="AH78" s="232"/>
      <c r="AS78" s="283">
        <f t="shared" ref="AS78" si="58">J117</f>
        <v>0</v>
      </c>
      <c r="AT78" s="283"/>
      <c r="AU78" s="284">
        <f t="shared" ref="AU78" si="59">M117</f>
        <v>0</v>
      </c>
      <c r="AV78" s="283"/>
      <c r="AW78" s="302">
        <f t="shared" ref="AW78" si="60">J143</f>
        <v>0</v>
      </c>
      <c r="AX78" s="302"/>
      <c r="AY78" s="302"/>
      <c r="AZ78" s="302"/>
      <c r="BA78" s="302"/>
      <c r="BB78" s="302"/>
      <c r="BC78" s="302"/>
    </row>
    <row r="79" spans="1:55" ht="21.95" customHeight="1">
      <c r="A79" s="232"/>
      <c r="B79" s="232"/>
      <c r="C79" s="232"/>
      <c r="D79" s="232"/>
      <c r="E79" s="232"/>
      <c r="F79" s="232"/>
      <c r="G79" s="232"/>
      <c r="H79" s="232"/>
      <c r="I79" s="232"/>
      <c r="J79" s="232"/>
      <c r="K79" s="232"/>
      <c r="L79" s="232"/>
      <c r="M79" s="232"/>
      <c r="N79" s="232"/>
      <c r="O79" s="232"/>
      <c r="P79" s="232"/>
      <c r="Q79" s="232"/>
      <c r="R79" s="232"/>
      <c r="S79" s="232"/>
      <c r="T79" s="232"/>
      <c r="U79" s="232"/>
      <c r="V79" s="232"/>
      <c r="W79" s="232"/>
      <c r="X79" s="232"/>
      <c r="Y79" s="232"/>
      <c r="Z79" s="232"/>
      <c r="AA79" s="232"/>
      <c r="AB79" s="232"/>
      <c r="AC79" s="232"/>
      <c r="AD79" s="232"/>
      <c r="AE79" s="232"/>
      <c r="AF79" s="232"/>
      <c r="AG79" s="232"/>
      <c r="AH79" s="232"/>
      <c r="AS79" s="283">
        <f t="shared" ref="AS79" si="61">J144</f>
        <v>0</v>
      </c>
      <c r="AT79" s="283"/>
      <c r="AU79" s="284">
        <f t="shared" ref="AU79" si="62">M144</f>
        <v>0</v>
      </c>
      <c r="AV79" s="283"/>
      <c r="AW79" s="302">
        <f t="shared" ref="AW79" si="63">J145</f>
        <v>0</v>
      </c>
      <c r="AX79" s="302"/>
      <c r="AY79" s="302"/>
      <c r="AZ79" s="302"/>
      <c r="BA79" s="302"/>
      <c r="BB79" s="302"/>
      <c r="BC79" s="302"/>
    </row>
    <row r="80" spans="1:55" ht="21.95" customHeight="1">
      <c r="A80" s="232"/>
      <c r="B80" s="232"/>
      <c r="C80" s="232"/>
      <c r="D80" s="232"/>
      <c r="E80" s="232"/>
      <c r="F80" s="232"/>
      <c r="G80" s="232"/>
      <c r="H80" s="232"/>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2"/>
      <c r="AG80" s="232"/>
      <c r="AH80" s="232"/>
      <c r="AS80" s="283">
        <f t="shared" ref="AS80" si="64">J146</f>
        <v>0</v>
      </c>
      <c r="AT80" s="283"/>
      <c r="AU80" s="284">
        <f t="shared" ref="AU80" si="65">M146</f>
        <v>0</v>
      </c>
      <c r="AV80" s="283"/>
      <c r="AW80" s="302">
        <f t="shared" ref="AW80" si="66">J147</f>
        <v>0</v>
      </c>
      <c r="AX80" s="302"/>
      <c r="AY80" s="302"/>
      <c r="AZ80" s="302"/>
      <c r="BA80" s="302"/>
      <c r="BB80" s="302"/>
      <c r="BC80" s="302"/>
    </row>
    <row r="81" spans="1:55" ht="21.95" customHeight="1">
      <c r="A81" s="232"/>
      <c r="B81" s="232"/>
      <c r="C81" s="232"/>
      <c r="D81" s="232"/>
      <c r="E81" s="232"/>
      <c r="F81" s="232"/>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c r="AH81" s="232"/>
      <c r="AS81" s="283" t="e">
        <f>#REF!</f>
        <v>#REF!</v>
      </c>
      <c r="AT81" s="283"/>
      <c r="AU81" s="284" t="e">
        <f>#REF!</f>
        <v>#REF!</v>
      </c>
      <c r="AV81" s="283"/>
      <c r="AW81" s="302" t="e">
        <f>#REF!</f>
        <v>#REF!</v>
      </c>
      <c r="AX81" s="302"/>
      <c r="AY81" s="302"/>
      <c r="AZ81" s="302"/>
      <c r="BA81" s="302"/>
      <c r="BB81" s="302"/>
      <c r="BC81" s="302"/>
    </row>
    <row r="82" spans="1:55" ht="21.95" customHeight="1">
      <c r="A82" s="232"/>
      <c r="B82" s="232"/>
      <c r="C82" s="232"/>
      <c r="D82" s="232"/>
      <c r="E82" s="232"/>
      <c r="F82" s="232"/>
      <c r="G82" s="232"/>
      <c r="H82" s="232"/>
      <c r="I82" s="232"/>
      <c r="J82" s="232"/>
      <c r="K82" s="232"/>
      <c r="L82" s="232"/>
      <c r="M82" s="232"/>
      <c r="N82" s="232"/>
      <c r="O82" s="232"/>
      <c r="P82" s="232"/>
      <c r="Q82" s="232"/>
      <c r="R82" s="232"/>
      <c r="S82" s="232"/>
      <c r="T82" s="232"/>
      <c r="U82" s="232"/>
      <c r="V82" s="232"/>
      <c r="W82" s="232"/>
      <c r="X82" s="232"/>
      <c r="Y82" s="232"/>
      <c r="Z82" s="232"/>
      <c r="AA82" s="232"/>
      <c r="AB82" s="232"/>
      <c r="AC82" s="232"/>
      <c r="AD82" s="232"/>
      <c r="AE82" s="232"/>
      <c r="AF82" s="232"/>
      <c r="AG82" s="232"/>
      <c r="AH82" s="232"/>
      <c r="AS82" s="283" t="e">
        <f>#REF!</f>
        <v>#REF!</v>
      </c>
      <c r="AT82" s="283"/>
      <c r="AU82" s="284" t="e">
        <f>#REF!</f>
        <v>#REF!</v>
      </c>
      <c r="AV82" s="283"/>
      <c r="AW82" s="302" t="e">
        <f>#REF!</f>
        <v>#REF!</v>
      </c>
      <c r="AX82" s="302"/>
      <c r="AY82" s="302"/>
      <c r="AZ82" s="302"/>
      <c r="BA82" s="302"/>
      <c r="BB82" s="302"/>
      <c r="BC82" s="302"/>
    </row>
    <row r="83" spans="1:55" ht="21.95" customHeight="1">
      <c r="A83" s="232"/>
      <c r="B83" s="232"/>
      <c r="C83" s="232"/>
      <c r="D83" s="232"/>
      <c r="E83" s="232"/>
      <c r="F83" s="232"/>
      <c r="G83" s="232"/>
      <c r="H83" s="232"/>
      <c r="I83" s="232"/>
      <c r="J83" s="232"/>
      <c r="K83" s="232"/>
      <c r="L83" s="232"/>
      <c r="M83" s="232"/>
      <c r="N83" s="232"/>
      <c r="O83" s="232"/>
      <c r="P83" s="232"/>
      <c r="Q83" s="232"/>
      <c r="R83" s="232"/>
      <c r="S83" s="232"/>
      <c r="T83" s="232"/>
      <c r="U83" s="232"/>
      <c r="V83" s="232"/>
      <c r="W83" s="232"/>
      <c r="X83" s="232"/>
      <c r="Y83" s="232"/>
      <c r="Z83" s="232"/>
      <c r="AA83" s="232"/>
      <c r="AB83" s="232"/>
      <c r="AC83" s="232"/>
      <c r="AD83" s="232"/>
      <c r="AE83" s="232"/>
      <c r="AF83" s="232"/>
      <c r="AG83" s="232"/>
      <c r="AH83" s="232"/>
      <c r="AS83" s="283" t="e">
        <f>#REF!</f>
        <v>#REF!</v>
      </c>
      <c r="AT83" s="283"/>
      <c r="AU83" s="284" t="e">
        <f>#REF!</f>
        <v>#REF!</v>
      </c>
      <c r="AV83" s="283"/>
      <c r="AW83" s="302">
        <f t="shared" ref="AW83" si="67">J148</f>
        <v>0</v>
      </c>
      <c r="AX83" s="302"/>
      <c r="AY83" s="302"/>
      <c r="AZ83" s="302"/>
      <c r="BA83" s="302"/>
      <c r="BB83" s="302"/>
      <c r="BC83" s="302"/>
    </row>
    <row r="84" spans="1:55" ht="5.0999999999999996" customHeight="1">
      <c r="A84" s="100"/>
      <c r="B84" s="100"/>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S84" s="97"/>
      <c r="AT84" s="97"/>
      <c r="AU84" s="98"/>
      <c r="AV84" s="97"/>
      <c r="AW84" s="99"/>
      <c r="AX84" s="99"/>
      <c r="AY84" s="99"/>
      <c r="AZ84" s="99"/>
      <c r="BA84" s="99"/>
      <c r="BB84" s="99"/>
      <c r="BC84" s="99"/>
    </row>
    <row r="85" spans="1:55" ht="21.95" customHeight="1">
      <c r="A85" s="105"/>
      <c r="B85" s="105"/>
      <c r="C85" s="105"/>
      <c r="D85" s="105"/>
      <c r="E85" s="105"/>
      <c r="F85" s="105"/>
      <c r="G85" s="105"/>
      <c r="H85" s="105"/>
      <c r="I85" s="105"/>
      <c r="J85" s="105"/>
      <c r="K85" s="105"/>
      <c r="L85" s="105"/>
      <c r="M85" s="105"/>
      <c r="N85" s="105"/>
      <c r="O85" s="105"/>
      <c r="P85" s="105"/>
      <c r="Q85" s="328" t="s">
        <v>386</v>
      </c>
      <c r="R85" s="328"/>
      <c r="S85" s="328"/>
      <c r="T85" s="328"/>
      <c r="U85" s="328"/>
      <c r="V85" s="105" t="s">
        <v>91</v>
      </c>
      <c r="W85" s="328" t="s">
        <v>385</v>
      </c>
      <c r="X85" s="328"/>
      <c r="Y85" s="328"/>
      <c r="Z85" s="328"/>
      <c r="AA85" s="328"/>
      <c r="AB85" s="105" t="s">
        <v>120</v>
      </c>
      <c r="AC85" s="274" t="s">
        <v>384</v>
      </c>
      <c r="AD85" s="275"/>
      <c r="AE85" s="275"/>
      <c r="AF85" s="275"/>
      <c r="AG85" s="276"/>
      <c r="AH85" s="105" t="s">
        <v>92</v>
      </c>
      <c r="AS85" s="283">
        <f t="shared" ref="AS85" si="68">J149</f>
        <v>0</v>
      </c>
      <c r="AT85" s="283"/>
      <c r="AU85" s="284">
        <f t="shared" ref="AU85" si="69">M149</f>
        <v>0</v>
      </c>
      <c r="AV85" s="283"/>
      <c r="AW85" s="302">
        <f t="shared" ref="AW85" si="70">J150</f>
        <v>0</v>
      </c>
      <c r="AX85" s="302"/>
      <c r="AY85" s="302"/>
      <c r="AZ85" s="302"/>
      <c r="BA85" s="302"/>
      <c r="BB85" s="302"/>
      <c r="BC85" s="302"/>
    </row>
    <row r="86" spans="1:55" ht="5.0999999999999996" customHeight="1">
      <c r="A86" s="105"/>
      <c r="B86" s="105"/>
      <c r="C86" s="105"/>
      <c r="D86" s="105"/>
      <c r="E86" s="105"/>
      <c r="F86" s="105"/>
      <c r="G86" s="105"/>
      <c r="H86" s="105"/>
      <c r="I86" s="105"/>
      <c r="J86" s="105"/>
      <c r="K86" s="105"/>
      <c r="L86" s="105"/>
      <c r="M86" s="105"/>
      <c r="N86" s="105"/>
      <c r="O86" s="105"/>
      <c r="P86" s="105"/>
      <c r="Q86" s="102"/>
      <c r="R86" s="102"/>
      <c r="S86" s="102"/>
      <c r="T86" s="102"/>
      <c r="U86" s="102"/>
      <c r="V86" s="105"/>
      <c r="W86" s="102"/>
      <c r="X86" s="102"/>
      <c r="Y86" s="102"/>
      <c r="Z86" s="102"/>
      <c r="AA86" s="102"/>
      <c r="AB86" s="105"/>
      <c r="AC86" s="102"/>
      <c r="AD86" s="102"/>
      <c r="AE86" s="102"/>
      <c r="AF86" s="102"/>
      <c r="AG86" s="102"/>
      <c r="AH86" s="105"/>
      <c r="AS86" s="97"/>
      <c r="AT86" s="97"/>
      <c r="AU86" s="98"/>
      <c r="AV86" s="97"/>
      <c r="AW86" s="99"/>
      <c r="AX86" s="99"/>
      <c r="AY86" s="99"/>
      <c r="AZ86" s="99"/>
      <c r="BA86" s="99"/>
      <c r="BB86" s="99"/>
      <c r="BC86" s="99"/>
    </row>
    <row r="87" spans="1:55" ht="20.100000000000001" customHeight="1">
      <c r="A87" s="328" t="s">
        <v>89</v>
      </c>
      <c r="B87" s="328"/>
      <c r="C87" s="328"/>
      <c r="D87" s="384">
        <f>表紙!$AJ$1</f>
        <v>30</v>
      </c>
      <c r="E87" s="384"/>
      <c r="F87" s="328" t="s">
        <v>131</v>
      </c>
      <c r="G87" s="328"/>
      <c r="H87" s="328"/>
      <c r="I87" s="328" t="s">
        <v>222</v>
      </c>
      <c r="J87" s="328"/>
      <c r="K87" s="384">
        <v>1</v>
      </c>
      <c r="L87" s="384"/>
      <c r="M87" s="38" t="s">
        <v>389</v>
      </c>
      <c r="AC87" s="103"/>
      <c r="AS87" s="283">
        <f t="shared" ref="AS87" si="71">J151</f>
        <v>0</v>
      </c>
      <c r="AT87" s="283"/>
      <c r="AU87" s="284">
        <f t="shared" ref="AU87" si="72">M151</f>
        <v>0</v>
      </c>
      <c r="AV87" s="283"/>
      <c r="AW87" s="302">
        <f t="shared" ref="AW87" si="73">J152</f>
        <v>0</v>
      </c>
      <c r="AX87" s="302"/>
      <c r="AY87" s="302"/>
      <c r="AZ87" s="302"/>
      <c r="BA87" s="302"/>
      <c r="BB87" s="302"/>
      <c r="BC87" s="302"/>
    </row>
    <row r="88" spans="1:55" ht="18" customHeight="1">
      <c r="A88" s="105" t="s">
        <v>390</v>
      </c>
      <c r="B88" s="105"/>
      <c r="C88" s="105"/>
      <c r="D88" s="105"/>
      <c r="E88" s="105"/>
      <c r="F88" s="105"/>
      <c r="G88" s="105"/>
      <c r="H88" s="105"/>
      <c r="I88" s="105"/>
      <c r="J88" s="105"/>
      <c r="K88" s="105"/>
      <c r="L88" s="105"/>
      <c r="M88" s="105"/>
      <c r="N88" s="105"/>
      <c r="O88" s="105"/>
      <c r="P88" s="105"/>
      <c r="Q88" s="102"/>
      <c r="R88" s="102"/>
      <c r="S88" s="102"/>
      <c r="T88" s="102"/>
      <c r="U88" s="102"/>
      <c r="V88" s="105"/>
      <c r="W88" s="102"/>
      <c r="X88" s="102"/>
      <c r="Y88" s="102"/>
      <c r="Z88" s="102"/>
      <c r="AA88" s="102"/>
      <c r="AB88" s="105"/>
      <c r="AC88" s="102"/>
      <c r="AD88" s="102"/>
      <c r="AE88" s="102"/>
      <c r="AF88" s="102"/>
      <c r="AG88" s="102"/>
      <c r="AH88" s="105"/>
      <c r="AS88" s="97"/>
      <c r="AT88" s="97"/>
      <c r="AU88" s="98"/>
      <c r="AV88" s="97"/>
      <c r="AW88" s="99"/>
      <c r="AX88" s="99"/>
      <c r="AY88" s="99"/>
      <c r="AZ88" s="99"/>
      <c r="BA88" s="99"/>
      <c r="BB88" s="99"/>
      <c r="BC88" s="99"/>
    </row>
    <row r="89" spans="1:55" ht="13.5" customHeight="1">
      <c r="A89" s="341" t="s">
        <v>377</v>
      </c>
      <c r="B89" s="342"/>
      <c r="C89" s="332" t="s">
        <v>252</v>
      </c>
      <c r="D89" s="333"/>
      <c r="E89" s="334"/>
      <c r="F89" s="333" t="s">
        <v>253</v>
      </c>
      <c r="G89" s="333"/>
      <c r="H89" s="334"/>
      <c r="I89" s="341" t="s">
        <v>248</v>
      </c>
      <c r="J89" s="342"/>
      <c r="K89" s="341">
        <v>12</v>
      </c>
      <c r="L89" s="342"/>
      <c r="M89" s="283" t="s">
        <v>249</v>
      </c>
      <c r="N89" s="283"/>
      <c r="O89" s="283"/>
      <c r="P89" s="283"/>
      <c r="Q89" s="283">
        <v>290</v>
      </c>
      <c r="R89" s="283"/>
      <c r="S89" s="63" t="s">
        <v>243</v>
      </c>
      <c r="T89" s="284">
        <v>101</v>
      </c>
      <c r="U89" s="284"/>
      <c r="V89" s="59" t="s">
        <v>244</v>
      </c>
      <c r="W89" s="379">
        <v>436417803</v>
      </c>
      <c r="X89" s="380"/>
      <c r="Y89" s="381"/>
      <c r="Z89" s="361" t="s">
        <v>381</v>
      </c>
      <c r="AA89" s="362"/>
      <c r="AB89" s="363"/>
      <c r="AC89" s="325" t="s">
        <v>393</v>
      </c>
      <c r="AD89" s="325"/>
      <c r="AE89" s="325"/>
      <c r="AF89" s="326" t="s">
        <v>382</v>
      </c>
      <c r="AG89" s="326"/>
      <c r="AH89" s="326"/>
      <c r="AS89" s="283">
        <f t="shared" ref="AS89" si="74">J157</f>
        <v>0</v>
      </c>
      <c r="AT89" s="283"/>
      <c r="AU89" s="284">
        <f t="shared" ref="AU89" si="75">M157</f>
        <v>0</v>
      </c>
      <c r="AV89" s="283"/>
      <c r="AW89" s="302">
        <f t="shared" ref="AW89" si="76">J158</f>
        <v>0</v>
      </c>
      <c r="AX89" s="302"/>
      <c r="AY89" s="302"/>
      <c r="AZ89" s="302"/>
      <c r="BA89" s="302"/>
      <c r="BB89" s="302"/>
      <c r="BC89" s="302"/>
    </row>
    <row r="90" spans="1:55">
      <c r="A90" s="343"/>
      <c r="B90" s="344"/>
      <c r="C90" s="383" t="s">
        <v>250</v>
      </c>
      <c r="D90" s="383"/>
      <c r="E90" s="383"/>
      <c r="F90" s="383" t="s">
        <v>251</v>
      </c>
      <c r="G90" s="383"/>
      <c r="H90" s="383"/>
      <c r="I90" s="343"/>
      <c r="J90" s="344"/>
      <c r="K90" s="343"/>
      <c r="L90" s="344"/>
      <c r="M90" s="353" t="s">
        <v>392</v>
      </c>
      <c r="N90" s="354"/>
      <c r="O90" s="354"/>
      <c r="P90" s="355"/>
      <c r="Q90" s="373" t="s">
        <v>254</v>
      </c>
      <c r="R90" s="374"/>
      <c r="S90" s="374"/>
      <c r="T90" s="374"/>
      <c r="U90" s="374"/>
      <c r="V90" s="374"/>
      <c r="W90" s="374"/>
      <c r="X90" s="374"/>
      <c r="Y90" s="375"/>
      <c r="Z90" s="364"/>
      <c r="AA90" s="365"/>
      <c r="AB90" s="366"/>
      <c r="AC90" s="325"/>
      <c r="AD90" s="325"/>
      <c r="AE90" s="325"/>
      <c r="AF90" s="326"/>
      <c r="AG90" s="326"/>
      <c r="AH90" s="326"/>
      <c r="AS90" s="63"/>
      <c r="AT90" s="63"/>
      <c r="AU90" s="64"/>
      <c r="AV90" s="63"/>
      <c r="AW90" s="69"/>
      <c r="AX90" s="69"/>
      <c r="AY90" s="69"/>
      <c r="AZ90" s="69"/>
      <c r="BA90" s="69"/>
      <c r="BB90" s="69"/>
      <c r="BC90" s="69"/>
    </row>
    <row r="91" spans="1:55">
      <c r="A91" s="345"/>
      <c r="B91" s="346"/>
      <c r="C91" s="283"/>
      <c r="D91" s="283"/>
      <c r="E91" s="283"/>
      <c r="F91" s="283"/>
      <c r="G91" s="283"/>
      <c r="H91" s="283"/>
      <c r="I91" s="345"/>
      <c r="J91" s="346"/>
      <c r="K91" s="345"/>
      <c r="L91" s="346"/>
      <c r="M91" s="356"/>
      <c r="N91" s="357"/>
      <c r="O91" s="357"/>
      <c r="P91" s="358"/>
      <c r="Q91" s="376"/>
      <c r="R91" s="377"/>
      <c r="S91" s="377"/>
      <c r="T91" s="377"/>
      <c r="U91" s="377"/>
      <c r="V91" s="377"/>
      <c r="W91" s="377"/>
      <c r="X91" s="377"/>
      <c r="Y91" s="378"/>
      <c r="Z91" s="367"/>
      <c r="AA91" s="368"/>
      <c r="AB91" s="369"/>
      <c r="AC91" s="325"/>
      <c r="AD91" s="325"/>
      <c r="AE91" s="325"/>
      <c r="AF91" s="326"/>
      <c r="AG91" s="326"/>
      <c r="AH91" s="326"/>
      <c r="AS91" s="283">
        <f t="shared" ref="AS91" si="77">J159</f>
        <v>0</v>
      </c>
      <c r="AT91" s="283"/>
      <c r="AU91" s="284">
        <f t="shared" ref="AU91" si="78">M159</f>
        <v>0</v>
      </c>
      <c r="AV91" s="283"/>
      <c r="AW91" s="302">
        <f t="shared" ref="AW91" si="79">J160</f>
        <v>0</v>
      </c>
      <c r="AX91" s="302"/>
      <c r="AY91" s="302"/>
      <c r="AZ91" s="302"/>
      <c r="BA91" s="302"/>
      <c r="BB91" s="302"/>
      <c r="BC91" s="302"/>
    </row>
    <row r="92" spans="1:55" ht="30" customHeight="1">
      <c r="A92" s="413" t="s">
        <v>391</v>
      </c>
      <c r="B92" s="413"/>
      <c r="C92" s="413"/>
      <c r="D92" s="413"/>
      <c r="E92" s="413"/>
      <c r="F92" s="413"/>
      <c r="G92" s="413"/>
      <c r="H92" s="413"/>
      <c r="I92" s="413"/>
      <c r="J92" s="413"/>
      <c r="K92" s="413"/>
      <c r="L92" s="413"/>
      <c r="M92" s="413"/>
      <c r="N92" s="413"/>
      <c r="O92" s="413"/>
      <c r="P92" s="413"/>
      <c r="Q92" s="413"/>
      <c r="R92" s="413"/>
      <c r="S92" s="413"/>
      <c r="T92" s="413"/>
      <c r="U92" s="413"/>
      <c r="V92" s="413"/>
      <c r="W92" s="413"/>
      <c r="X92" s="413"/>
      <c r="Y92" s="413"/>
      <c r="Z92" s="413"/>
      <c r="AA92" s="413"/>
      <c r="AB92" s="413"/>
      <c r="AC92" s="413"/>
      <c r="AD92" s="413"/>
      <c r="AE92" s="413"/>
      <c r="AF92" s="413"/>
      <c r="AG92" s="413"/>
      <c r="AH92" s="413"/>
      <c r="AS92" s="406">
        <f t="shared" ref="AS92" si="80">J161</f>
        <v>0</v>
      </c>
      <c r="AT92" s="407"/>
      <c r="AU92" s="408">
        <f t="shared" ref="AU92" si="81">M161</f>
        <v>0</v>
      </c>
      <c r="AV92" s="409"/>
      <c r="AW92" s="410">
        <f t="shared" ref="AW92" si="82">J162</f>
        <v>0</v>
      </c>
      <c r="AX92" s="411"/>
      <c r="AY92" s="411"/>
      <c r="AZ92" s="411"/>
      <c r="BA92" s="411"/>
      <c r="BB92" s="411"/>
      <c r="BC92" s="412"/>
    </row>
    <row r="93" spans="1:55" ht="5.0999999999999996" customHeight="1">
      <c r="A93" s="105"/>
      <c r="B93" s="105"/>
      <c r="C93" s="105"/>
      <c r="D93" s="105"/>
      <c r="E93" s="105"/>
      <c r="F93" s="105"/>
      <c r="G93" s="105"/>
      <c r="H93" s="105"/>
      <c r="I93" s="105"/>
      <c r="J93" s="105"/>
      <c r="K93" s="105"/>
      <c r="L93" s="105"/>
      <c r="M93" s="105"/>
      <c r="N93" s="105"/>
      <c r="O93" s="105"/>
      <c r="P93" s="105"/>
      <c r="Q93" s="102"/>
      <c r="R93" s="102"/>
      <c r="S93" s="102"/>
      <c r="T93" s="102"/>
      <c r="U93" s="102"/>
      <c r="V93" s="105"/>
      <c r="W93" s="102"/>
      <c r="X93" s="102"/>
      <c r="Y93" s="102"/>
      <c r="Z93" s="102"/>
      <c r="AA93" s="102"/>
      <c r="AB93" s="105"/>
      <c r="AC93" s="102"/>
      <c r="AD93" s="102"/>
      <c r="AE93" s="102"/>
      <c r="AF93" s="102"/>
      <c r="AG93" s="102"/>
      <c r="AH93" s="105"/>
      <c r="AS93" s="97"/>
      <c r="AT93" s="97"/>
      <c r="AU93" s="98"/>
      <c r="AV93" s="97"/>
      <c r="AW93" s="99"/>
      <c r="AX93" s="99"/>
      <c r="AY93" s="99"/>
      <c r="AZ93" s="99"/>
      <c r="BA93" s="99"/>
      <c r="BB93" s="99"/>
      <c r="BC93" s="99"/>
    </row>
    <row r="94" spans="1:55" ht="20.100000000000001" customHeight="1">
      <c r="A94" s="311" t="s">
        <v>89</v>
      </c>
      <c r="B94" s="311"/>
      <c r="C94" s="311"/>
      <c r="D94" s="311">
        <f>表紙!$AJ$1</f>
        <v>30</v>
      </c>
      <c r="E94" s="311"/>
      <c r="F94" s="311" t="s">
        <v>131</v>
      </c>
      <c r="G94" s="311"/>
      <c r="H94" s="311"/>
      <c r="I94" s="311" t="s">
        <v>222</v>
      </c>
      <c r="J94" s="311"/>
      <c r="K94" s="311"/>
      <c r="L94" s="311"/>
      <c r="M94" s="38" t="s">
        <v>388</v>
      </c>
      <c r="AC94" s="103"/>
      <c r="AS94" s="283">
        <f t="shared" ref="AS94" si="83">J160</f>
        <v>0</v>
      </c>
      <c r="AT94" s="283"/>
      <c r="AU94" s="284">
        <f t="shared" ref="AU94" si="84">M160</f>
        <v>0</v>
      </c>
      <c r="AV94" s="283"/>
      <c r="AW94" s="302">
        <f t="shared" ref="AW94" si="85">J161</f>
        <v>0</v>
      </c>
      <c r="AX94" s="302"/>
      <c r="AY94" s="302"/>
      <c r="AZ94" s="302"/>
      <c r="BA94" s="302"/>
      <c r="BB94" s="302"/>
      <c r="BC94" s="302"/>
    </row>
    <row r="95" spans="1:55">
      <c r="A95" s="301" t="s">
        <v>375</v>
      </c>
      <c r="B95" s="283"/>
      <c r="C95" s="274" t="s">
        <v>246</v>
      </c>
      <c r="D95" s="275"/>
      <c r="E95" s="276"/>
      <c r="F95" s="274" t="s">
        <v>246</v>
      </c>
      <c r="G95" s="275"/>
      <c r="H95" s="276"/>
      <c r="I95" s="335" t="s">
        <v>239</v>
      </c>
      <c r="J95" s="336"/>
      <c r="K95" s="335" t="s">
        <v>240</v>
      </c>
      <c r="L95" s="336"/>
      <c r="M95" s="290" t="s">
        <v>242</v>
      </c>
      <c r="N95" s="290"/>
      <c r="O95" s="290"/>
      <c r="P95" s="290"/>
      <c r="Q95" s="252" t="s">
        <v>247</v>
      </c>
      <c r="R95" s="252"/>
      <c r="S95" s="252"/>
      <c r="T95" s="252"/>
      <c r="U95" s="252"/>
      <c r="V95" s="59" t="s">
        <v>244</v>
      </c>
      <c r="W95" s="274"/>
      <c r="X95" s="275"/>
      <c r="Y95" s="276"/>
      <c r="Z95" s="359" t="s">
        <v>380</v>
      </c>
      <c r="AA95" s="360"/>
      <c r="AB95" s="360"/>
      <c r="AC95" s="359" t="s">
        <v>379</v>
      </c>
      <c r="AD95" s="360"/>
      <c r="AE95" s="360"/>
      <c r="AF95" s="301" t="s">
        <v>378</v>
      </c>
      <c r="AG95" s="283"/>
      <c r="AH95" s="283"/>
      <c r="AS95" s="283">
        <f>J153</f>
        <v>0</v>
      </c>
      <c r="AT95" s="283"/>
      <c r="AU95" s="284">
        <f>M153</f>
        <v>0</v>
      </c>
      <c r="AV95" s="283"/>
      <c r="AW95" s="302">
        <f>J154</f>
        <v>0</v>
      </c>
      <c r="AX95" s="302"/>
      <c r="AY95" s="302"/>
      <c r="AZ95" s="302"/>
      <c r="BA95" s="302"/>
      <c r="BB95" s="302"/>
      <c r="BC95" s="302"/>
    </row>
    <row r="96" spans="1:55" ht="13.5" customHeight="1">
      <c r="A96" s="301"/>
      <c r="B96" s="283"/>
      <c r="C96" s="327" t="s">
        <v>237</v>
      </c>
      <c r="D96" s="328"/>
      <c r="E96" s="329"/>
      <c r="F96" s="327" t="s">
        <v>238</v>
      </c>
      <c r="G96" s="328"/>
      <c r="H96" s="329"/>
      <c r="I96" s="337"/>
      <c r="J96" s="338"/>
      <c r="K96" s="337"/>
      <c r="L96" s="338"/>
      <c r="M96" s="347" t="s">
        <v>376</v>
      </c>
      <c r="N96" s="348"/>
      <c r="O96" s="348"/>
      <c r="P96" s="349"/>
      <c r="Q96" s="370" t="s">
        <v>143</v>
      </c>
      <c r="R96" s="371"/>
      <c r="S96" s="371"/>
      <c r="T96" s="371"/>
      <c r="U96" s="371"/>
      <c r="V96" s="371"/>
      <c r="W96" s="371"/>
      <c r="X96" s="371"/>
      <c r="Y96" s="372"/>
      <c r="Z96" s="360"/>
      <c r="AA96" s="360"/>
      <c r="AB96" s="360"/>
      <c r="AC96" s="360"/>
      <c r="AD96" s="360"/>
      <c r="AE96" s="360"/>
      <c r="AF96" s="283"/>
      <c r="AG96" s="283"/>
      <c r="AH96" s="283"/>
      <c r="AS96" s="283">
        <f>J155</f>
        <v>0</v>
      </c>
      <c r="AT96" s="283"/>
      <c r="AU96" s="284">
        <f>M155</f>
        <v>0</v>
      </c>
      <c r="AV96" s="283"/>
      <c r="AW96" s="302">
        <f>J156</f>
        <v>0</v>
      </c>
      <c r="AX96" s="302"/>
      <c r="AY96" s="302"/>
      <c r="AZ96" s="302"/>
      <c r="BA96" s="302"/>
      <c r="BB96" s="302"/>
      <c r="BC96" s="302"/>
    </row>
    <row r="97" spans="1:55" ht="13.5" customHeight="1">
      <c r="A97" s="283"/>
      <c r="B97" s="283"/>
      <c r="C97" s="330"/>
      <c r="D97" s="311"/>
      <c r="E97" s="331"/>
      <c r="F97" s="330"/>
      <c r="G97" s="311"/>
      <c r="H97" s="331"/>
      <c r="I97" s="339"/>
      <c r="J97" s="340"/>
      <c r="K97" s="339"/>
      <c r="L97" s="340"/>
      <c r="M97" s="350"/>
      <c r="N97" s="351"/>
      <c r="O97" s="351"/>
      <c r="P97" s="352"/>
      <c r="Q97" s="330"/>
      <c r="R97" s="311"/>
      <c r="S97" s="311"/>
      <c r="T97" s="311"/>
      <c r="U97" s="311"/>
      <c r="V97" s="311"/>
      <c r="W97" s="311"/>
      <c r="X97" s="311"/>
      <c r="Y97" s="331"/>
      <c r="Z97" s="360"/>
      <c r="AA97" s="360"/>
      <c r="AB97" s="360"/>
      <c r="AC97" s="360"/>
      <c r="AD97" s="360"/>
      <c r="AE97" s="360"/>
      <c r="AF97" s="283"/>
      <c r="AG97" s="283"/>
      <c r="AH97" s="283"/>
      <c r="AS97" s="63"/>
      <c r="AT97" s="63"/>
      <c r="AU97" s="64"/>
      <c r="AV97" s="63"/>
      <c r="AW97" s="69"/>
      <c r="AX97" s="69"/>
      <c r="AY97" s="69"/>
      <c r="AZ97" s="69"/>
      <c r="BA97" s="69"/>
      <c r="BB97" s="69"/>
      <c r="BC97" s="69"/>
    </row>
    <row r="98" spans="1:55">
      <c r="A98" s="232"/>
      <c r="B98" s="232"/>
      <c r="C98" s="232"/>
      <c r="D98" s="232"/>
      <c r="E98" s="232"/>
      <c r="F98" s="232"/>
      <c r="G98" s="232"/>
      <c r="H98" s="232"/>
      <c r="I98" s="232"/>
      <c r="J98" s="232"/>
      <c r="K98" s="232"/>
      <c r="L98" s="232"/>
      <c r="M98" s="232"/>
      <c r="N98" s="232"/>
      <c r="O98" s="232"/>
      <c r="P98" s="232"/>
      <c r="Q98" s="232"/>
      <c r="R98" s="232"/>
      <c r="S98" s="283" t="s">
        <v>243</v>
      </c>
      <c r="T98" s="232"/>
      <c r="U98" s="232"/>
      <c r="V98" s="232" t="s">
        <v>244</v>
      </c>
      <c r="W98" s="232"/>
      <c r="X98" s="232"/>
      <c r="Y98" s="232"/>
      <c r="Z98" s="232"/>
      <c r="AA98" s="232"/>
      <c r="AB98" s="232"/>
      <c r="AC98" s="232"/>
      <c r="AD98" s="232"/>
      <c r="AE98" s="232"/>
      <c r="AF98" s="232"/>
      <c r="AG98" s="232"/>
      <c r="AH98" s="232"/>
      <c r="AS98" s="283">
        <f t="shared" ref="AS98" si="86">J163</f>
        <v>0</v>
      </c>
      <c r="AT98" s="283"/>
      <c r="AU98" s="284">
        <f t="shared" ref="AU98" si="87">M163</f>
        <v>0</v>
      </c>
      <c r="AV98" s="283"/>
      <c r="AW98" s="302">
        <f t="shared" ref="AW98" si="88">J164</f>
        <v>0</v>
      </c>
      <c r="AX98" s="302"/>
      <c r="AY98" s="302"/>
      <c r="AZ98" s="302"/>
      <c r="BA98" s="302"/>
      <c r="BB98" s="302"/>
      <c r="BC98" s="302"/>
    </row>
    <row r="99" spans="1:55">
      <c r="A99" s="232"/>
      <c r="B99" s="232"/>
      <c r="C99" s="232"/>
      <c r="D99" s="232"/>
      <c r="E99" s="232"/>
      <c r="F99" s="232"/>
      <c r="G99" s="232"/>
      <c r="H99" s="232"/>
      <c r="I99" s="232"/>
      <c r="J99" s="232"/>
      <c r="K99" s="232"/>
      <c r="L99" s="232"/>
      <c r="M99" s="232"/>
      <c r="N99" s="232"/>
      <c r="O99" s="232"/>
      <c r="P99" s="232"/>
      <c r="Q99" s="232"/>
      <c r="R99" s="232"/>
      <c r="S99" s="283"/>
      <c r="T99" s="232"/>
      <c r="U99" s="232"/>
      <c r="V99" s="232"/>
      <c r="W99" s="232"/>
      <c r="X99" s="232"/>
      <c r="Y99" s="232"/>
      <c r="Z99" s="232"/>
      <c r="AA99" s="232"/>
      <c r="AB99" s="232"/>
      <c r="AC99" s="232"/>
      <c r="AD99" s="232"/>
      <c r="AE99" s="232"/>
      <c r="AF99" s="232"/>
      <c r="AG99" s="232"/>
      <c r="AH99" s="232"/>
      <c r="AS99" s="283">
        <f t="shared" ref="AS99" si="89">J165</f>
        <v>0</v>
      </c>
      <c r="AT99" s="283"/>
      <c r="AU99" s="284">
        <f t="shared" ref="AU99" si="90">M165</f>
        <v>0</v>
      </c>
      <c r="AV99" s="283"/>
      <c r="AW99" s="302">
        <f t="shared" ref="AW99" si="91">J166</f>
        <v>0</v>
      </c>
      <c r="AX99" s="302"/>
      <c r="AY99" s="302"/>
      <c r="AZ99" s="302"/>
      <c r="BA99" s="302"/>
      <c r="BB99" s="302"/>
      <c r="BC99" s="302"/>
    </row>
    <row r="100" spans="1:55">
      <c r="A100" s="232"/>
      <c r="B100" s="232"/>
      <c r="C100" s="283"/>
      <c r="D100" s="283"/>
      <c r="E100" s="283"/>
      <c r="F100" s="283"/>
      <c r="G100" s="283"/>
      <c r="H100" s="283"/>
      <c r="I100" s="232"/>
      <c r="J100" s="232"/>
      <c r="K100" s="232"/>
      <c r="L100" s="232"/>
      <c r="M100" s="323"/>
      <c r="N100" s="323"/>
      <c r="O100" s="323"/>
      <c r="P100" s="323"/>
      <c r="Q100" s="324"/>
      <c r="R100" s="324"/>
      <c r="S100" s="324"/>
      <c r="T100" s="324"/>
      <c r="U100" s="324"/>
      <c r="V100" s="324"/>
      <c r="W100" s="324"/>
      <c r="X100" s="324"/>
      <c r="Y100" s="324"/>
      <c r="Z100" s="232"/>
      <c r="AA100" s="232"/>
      <c r="AB100" s="232"/>
      <c r="AC100" s="232"/>
      <c r="AD100" s="232"/>
      <c r="AE100" s="232"/>
      <c r="AF100" s="232"/>
      <c r="AG100" s="232"/>
      <c r="AH100" s="232"/>
      <c r="AS100" s="283">
        <f t="shared" ref="AS100" si="92">J167</f>
        <v>0</v>
      </c>
      <c r="AT100" s="283"/>
      <c r="AU100" s="284">
        <f t="shared" ref="AU100" si="93">M167</f>
        <v>0</v>
      </c>
      <c r="AV100" s="283"/>
      <c r="AW100" s="302">
        <f t="shared" ref="AW100" si="94">J168</f>
        <v>0</v>
      </c>
      <c r="AX100" s="302"/>
      <c r="AY100" s="302"/>
      <c r="AZ100" s="302"/>
      <c r="BA100" s="302"/>
      <c r="BB100" s="302"/>
      <c r="BC100" s="302"/>
    </row>
    <row r="101" spans="1:55">
      <c r="A101" s="232"/>
      <c r="B101" s="232"/>
      <c r="C101" s="283"/>
      <c r="D101" s="283"/>
      <c r="E101" s="283"/>
      <c r="F101" s="283"/>
      <c r="G101" s="283"/>
      <c r="H101" s="283"/>
      <c r="I101" s="232"/>
      <c r="J101" s="232"/>
      <c r="K101" s="232"/>
      <c r="L101" s="232"/>
      <c r="M101" s="323"/>
      <c r="N101" s="323"/>
      <c r="O101" s="323"/>
      <c r="P101" s="323"/>
      <c r="Q101" s="324"/>
      <c r="R101" s="324"/>
      <c r="S101" s="324"/>
      <c r="T101" s="324"/>
      <c r="U101" s="324"/>
      <c r="V101" s="324"/>
      <c r="W101" s="324"/>
      <c r="X101" s="324"/>
      <c r="Y101" s="324"/>
      <c r="Z101" s="232"/>
      <c r="AA101" s="232"/>
      <c r="AB101" s="232"/>
      <c r="AC101" s="232"/>
      <c r="AD101" s="232"/>
      <c r="AE101" s="232"/>
      <c r="AF101" s="232"/>
      <c r="AG101" s="232"/>
      <c r="AH101" s="232"/>
      <c r="AS101" s="283">
        <f t="shared" ref="AS101" si="95">J169</f>
        <v>0</v>
      </c>
      <c r="AT101" s="283"/>
      <c r="AU101" s="284">
        <f t="shared" ref="AU101" si="96">M169</f>
        <v>0</v>
      </c>
      <c r="AV101" s="283"/>
      <c r="AW101" s="302">
        <f t="shared" ref="AW101" si="97">J170</f>
        <v>0</v>
      </c>
      <c r="AX101" s="302"/>
      <c r="AY101" s="302"/>
      <c r="AZ101" s="302"/>
      <c r="BA101" s="302"/>
      <c r="BB101" s="302"/>
      <c r="BC101" s="302"/>
    </row>
    <row r="102" spans="1:55">
      <c r="A102" s="232"/>
      <c r="B102" s="232"/>
      <c r="C102" s="283"/>
      <c r="D102" s="283"/>
      <c r="E102" s="283"/>
      <c r="F102" s="283"/>
      <c r="G102" s="283"/>
      <c r="H102" s="283"/>
      <c r="I102" s="232"/>
      <c r="J102" s="232"/>
      <c r="K102" s="232"/>
      <c r="L102" s="232"/>
      <c r="M102" s="323"/>
      <c r="N102" s="323"/>
      <c r="O102" s="323"/>
      <c r="P102" s="323"/>
      <c r="Q102" s="324"/>
      <c r="R102" s="324"/>
      <c r="S102" s="324"/>
      <c r="T102" s="324"/>
      <c r="U102" s="324"/>
      <c r="V102" s="324"/>
      <c r="W102" s="324"/>
      <c r="X102" s="324"/>
      <c r="Y102" s="324"/>
      <c r="Z102" s="232"/>
      <c r="AA102" s="232"/>
      <c r="AB102" s="232"/>
      <c r="AC102" s="232"/>
      <c r="AD102" s="232"/>
      <c r="AE102" s="232"/>
      <c r="AF102" s="232"/>
      <c r="AG102" s="232"/>
      <c r="AH102" s="232"/>
      <c r="AS102" s="283">
        <f t="shared" ref="AS102" si="98">J171</f>
        <v>0</v>
      </c>
      <c r="AT102" s="283"/>
      <c r="AU102" s="284">
        <f t="shared" ref="AU102" si="99">M171</f>
        <v>0</v>
      </c>
      <c r="AV102" s="283"/>
      <c r="AW102" s="302">
        <f t="shared" ref="AW102" si="100">J172</f>
        <v>0</v>
      </c>
      <c r="AX102" s="302"/>
      <c r="AY102" s="302"/>
      <c r="AZ102" s="302"/>
      <c r="BA102" s="302"/>
      <c r="BB102" s="302"/>
      <c r="BC102" s="302"/>
    </row>
    <row r="103" spans="1:55">
      <c r="A103" s="232"/>
      <c r="B103" s="232"/>
      <c r="C103" s="232"/>
      <c r="D103" s="232"/>
      <c r="E103" s="232"/>
      <c r="F103" s="232"/>
      <c r="G103" s="232"/>
      <c r="H103" s="232"/>
      <c r="I103" s="232"/>
      <c r="J103" s="232"/>
      <c r="K103" s="232"/>
      <c r="L103" s="232"/>
      <c r="M103" s="232"/>
      <c r="N103" s="232"/>
      <c r="O103" s="232"/>
      <c r="P103" s="232"/>
      <c r="Q103" s="232"/>
      <c r="R103" s="232"/>
      <c r="S103" s="283" t="s">
        <v>243</v>
      </c>
      <c r="T103" s="232"/>
      <c r="U103" s="232"/>
      <c r="V103" s="232" t="s">
        <v>244</v>
      </c>
      <c r="W103" s="232"/>
      <c r="X103" s="232"/>
      <c r="Y103" s="232"/>
      <c r="Z103" s="232"/>
      <c r="AA103" s="232"/>
      <c r="AB103" s="232"/>
      <c r="AC103" s="232"/>
      <c r="AD103" s="232"/>
      <c r="AE103" s="232"/>
      <c r="AF103" s="232"/>
      <c r="AG103" s="232"/>
      <c r="AH103" s="232"/>
      <c r="AS103" s="283">
        <f t="shared" ref="AS103" si="101">J173</f>
        <v>0</v>
      </c>
      <c r="AT103" s="283"/>
      <c r="AU103" s="284">
        <f t="shared" ref="AU103" si="102">M173</f>
        <v>0</v>
      </c>
      <c r="AV103" s="283"/>
      <c r="AW103" s="302">
        <f t="shared" ref="AW103" si="103">J174</f>
        <v>0</v>
      </c>
      <c r="AX103" s="302"/>
      <c r="AY103" s="302"/>
      <c r="AZ103" s="302"/>
      <c r="BA103" s="302"/>
      <c r="BB103" s="302"/>
      <c r="BC103" s="302"/>
    </row>
    <row r="104" spans="1:55">
      <c r="A104" s="232"/>
      <c r="B104" s="232"/>
      <c r="C104" s="232"/>
      <c r="D104" s="232"/>
      <c r="E104" s="232"/>
      <c r="F104" s="232"/>
      <c r="G104" s="232"/>
      <c r="H104" s="232"/>
      <c r="I104" s="232"/>
      <c r="J104" s="232"/>
      <c r="K104" s="232"/>
      <c r="L104" s="232"/>
      <c r="M104" s="232"/>
      <c r="N104" s="232"/>
      <c r="O104" s="232"/>
      <c r="P104" s="232"/>
      <c r="Q104" s="232"/>
      <c r="R104" s="232"/>
      <c r="S104" s="283"/>
      <c r="T104" s="232"/>
      <c r="U104" s="232"/>
      <c r="V104" s="232"/>
      <c r="W104" s="232"/>
      <c r="X104" s="232"/>
      <c r="Y104" s="232"/>
      <c r="Z104" s="232"/>
      <c r="AA104" s="232"/>
      <c r="AB104" s="232"/>
      <c r="AC104" s="232"/>
      <c r="AD104" s="232"/>
      <c r="AE104" s="232"/>
      <c r="AF104" s="232"/>
      <c r="AG104" s="232"/>
      <c r="AH104" s="232"/>
      <c r="AS104" s="283">
        <f t="shared" ref="AS104" si="104">J175</f>
        <v>0</v>
      </c>
      <c r="AT104" s="283"/>
      <c r="AU104" s="284">
        <f t="shared" ref="AU104" si="105">M175</f>
        <v>0</v>
      </c>
      <c r="AV104" s="283"/>
      <c r="AW104" s="302">
        <f t="shared" ref="AW104" si="106">J176</f>
        <v>0</v>
      </c>
      <c r="AX104" s="302"/>
      <c r="AY104" s="302"/>
      <c r="AZ104" s="302"/>
      <c r="BA104" s="302"/>
      <c r="BB104" s="302"/>
      <c r="BC104" s="302"/>
    </row>
    <row r="105" spans="1:55">
      <c r="A105" s="232"/>
      <c r="B105" s="232"/>
      <c r="C105" s="283"/>
      <c r="D105" s="283"/>
      <c r="E105" s="283"/>
      <c r="F105" s="283"/>
      <c r="G105" s="283"/>
      <c r="H105" s="283"/>
      <c r="I105" s="232"/>
      <c r="J105" s="232"/>
      <c r="K105" s="232"/>
      <c r="L105" s="232"/>
      <c r="M105" s="323"/>
      <c r="N105" s="323"/>
      <c r="O105" s="323"/>
      <c r="P105" s="323"/>
      <c r="Q105" s="324"/>
      <c r="R105" s="324"/>
      <c r="S105" s="324"/>
      <c r="T105" s="324"/>
      <c r="U105" s="324"/>
      <c r="V105" s="324"/>
      <c r="W105" s="324"/>
      <c r="X105" s="324"/>
      <c r="Y105" s="324"/>
      <c r="Z105" s="232"/>
      <c r="AA105" s="232"/>
      <c r="AB105" s="232"/>
      <c r="AC105" s="232"/>
      <c r="AD105" s="232"/>
      <c r="AE105" s="232"/>
      <c r="AF105" s="232"/>
      <c r="AG105" s="232"/>
      <c r="AH105" s="232"/>
      <c r="AS105" s="283">
        <f t="shared" ref="AS105" si="107">J177</f>
        <v>0</v>
      </c>
      <c r="AT105" s="283"/>
      <c r="AU105" s="284">
        <f t="shared" ref="AU105" si="108">M177</f>
        <v>0</v>
      </c>
      <c r="AV105" s="283"/>
      <c r="AW105" s="302">
        <f t="shared" ref="AW105" si="109">J178</f>
        <v>0</v>
      </c>
      <c r="AX105" s="302"/>
      <c r="AY105" s="302"/>
      <c r="AZ105" s="302"/>
      <c r="BA105" s="302"/>
      <c r="BB105" s="302"/>
      <c r="BC105" s="302"/>
    </row>
    <row r="106" spans="1:55">
      <c r="A106" s="232"/>
      <c r="B106" s="232"/>
      <c r="C106" s="283"/>
      <c r="D106" s="283"/>
      <c r="E106" s="283"/>
      <c r="F106" s="283"/>
      <c r="G106" s="283"/>
      <c r="H106" s="283"/>
      <c r="I106" s="232"/>
      <c r="J106" s="232"/>
      <c r="K106" s="232"/>
      <c r="L106" s="232"/>
      <c r="M106" s="323"/>
      <c r="N106" s="323"/>
      <c r="O106" s="323"/>
      <c r="P106" s="323"/>
      <c r="Q106" s="324"/>
      <c r="R106" s="324"/>
      <c r="S106" s="324"/>
      <c r="T106" s="324"/>
      <c r="U106" s="324"/>
      <c r="V106" s="324"/>
      <c r="W106" s="324"/>
      <c r="X106" s="324"/>
      <c r="Y106" s="324"/>
      <c r="Z106" s="232"/>
      <c r="AA106" s="232"/>
      <c r="AB106" s="232"/>
      <c r="AC106" s="232"/>
      <c r="AD106" s="232"/>
      <c r="AE106" s="232"/>
      <c r="AF106" s="232"/>
      <c r="AG106" s="232"/>
      <c r="AH106" s="232"/>
      <c r="AS106" s="283">
        <f t="shared" ref="AS106" si="110">J179</f>
        <v>0</v>
      </c>
      <c r="AT106" s="283"/>
      <c r="AU106" s="284">
        <f t="shared" ref="AU106" si="111">M179</f>
        <v>0</v>
      </c>
      <c r="AV106" s="283"/>
      <c r="AW106" s="302">
        <f t="shared" ref="AW106" si="112">J180</f>
        <v>0</v>
      </c>
      <c r="AX106" s="302"/>
      <c r="AY106" s="302"/>
      <c r="AZ106" s="302"/>
      <c r="BA106" s="302"/>
      <c r="BB106" s="302"/>
      <c r="BC106" s="302"/>
    </row>
    <row r="107" spans="1:55">
      <c r="A107" s="232"/>
      <c r="B107" s="232"/>
      <c r="C107" s="283"/>
      <c r="D107" s="283"/>
      <c r="E107" s="283"/>
      <c r="F107" s="283"/>
      <c r="G107" s="283"/>
      <c r="H107" s="283"/>
      <c r="I107" s="232"/>
      <c r="J107" s="232"/>
      <c r="K107" s="232"/>
      <c r="L107" s="232"/>
      <c r="M107" s="323"/>
      <c r="N107" s="323"/>
      <c r="O107" s="323"/>
      <c r="P107" s="323"/>
      <c r="Q107" s="324"/>
      <c r="R107" s="324"/>
      <c r="S107" s="324"/>
      <c r="T107" s="324"/>
      <c r="U107" s="324"/>
      <c r="V107" s="324"/>
      <c r="W107" s="324"/>
      <c r="X107" s="324"/>
      <c r="Y107" s="324"/>
      <c r="Z107" s="232"/>
      <c r="AA107" s="232"/>
      <c r="AB107" s="232"/>
      <c r="AC107" s="232"/>
      <c r="AD107" s="232"/>
      <c r="AE107" s="232"/>
      <c r="AF107" s="232"/>
      <c r="AG107" s="232"/>
      <c r="AH107" s="232"/>
      <c r="AS107" s="283">
        <f t="shared" ref="AS107" si="113">J181</f>
        <v>0</v>
      </c>
      <c r="AT107" s="283"/>
      <c r="AU107" s="284">
        <f t="shared" ref="AU107" si="114">M181</f>
        <v>0</v>
      </c>
      <c r="AV107" s="283"/>
      <c r="AW107" s="302">
        <f t="shared" ref="AW107" si="115">J182</f>
        <v>0</v>
      </c>
      <c r="AX107" s="302"/>
      <c r="AY107" s="302"/>
      <c r="AZ107" s="302"/>
      <c r="BA107" s="302"/>
      <c r="BB107" s="302"/>
      <c r="BC107" s="302"/>
    </row>
    <row r="108" spans="1:55">
      <c r="A108" s="232"/>
      <c r="B108" s="232"/>
      <c r="C108" s="232"/>
      <c r="D108" s="232"/>
      <c r="E108" s="232"/>
      <c r="F108" s="232"/>
      <c r="G108" s="232"/>
      <c r="H108" s="232"/>
      <c r="I108" s="232"/>
      <c r="J108" s="232"/>
      <c r="K108" s="232"/>
      <c r="L108" s="232"/>
      <c r="M108" s="232"/>
      <c r="N108" s="232"/>
      <c r="O108" s="232"/>
      <c r="P108" s="232"/>
      <c r="Q108" s="232"/>
      <c r="R108" s="232"/>
      <c r="S108" s="283" t="s">
        <v>243</v>
      </c>
      <c r="T108" s="232"/>
      <c r="U108" s="232"/>
      <c r="V108" s="232" t="s">
        <v>244</v>
      </c>
      <c r="W108" s="232"/>
      <c r="X108" s="232"/>
      <c r="Y108" s="232"/>
      <c r="Z108" s="232"/>
      <c r="AA108" s="232"/>
      <c r="AB108" s="232"/>
      <c r="AC108" s="232"/>
      <c r="AD108" s="232"/>
      <c r="AE108" s="232"/>
      <c r="AF108" s="232"/>
      <c r="AG108" s="232"/>
      <c r="AH108" s="232"/>
      <c r="AS108" s="283">
        <f t="shared" ref="AS108" si="116">J183</f>
        <v>0</v>
      </c>
      <c r="AT108" s="283"/>
      <c r="AU108" s="284">
        <f t="shared" ref="AU108" si="117">M183</f>
        <v>0</v>
      </c>
      <c r="AV108" s="283"/>
      <c r="AW108" s="302">
        <f t="shared" ref="AW108" si="118">J184</f>
        <v>0</v>
      </c>
      <c r="AX108" s="302"/>
      <c r="AY108" s="302"/>
      <c r="AZ108" s="302"/>
      <c r="BA108" s="302"/>
      <c r="BB108" s="302"/>
      <c r="BC108" s="302"/>
    </row>
    <row r="109" spans="1:55">
      <c r="A109" s="232"/>
      <c r="B109" s="232"/>
      <c r="C109" s="232"/>
      <c r="D109" s="232"/>
      <c r="E109" s="232"/>
      <c r="F109" s="232"/>
      <c r="G109" s="232"/>
      <c r="H109" s="232"/>
      <c r="I109" s="232"/>
      <c r="J109" s="232"/>
      <c r="K109" s="232"/>
      <c r="L109" s="232"/>
      <c r="M109" s="232"/>
      <c r="N109" s="232"/>
      <c r="O109" s="232"/>
      <c r="P109" s="232"/>
      <c r="Q109" s="232"/>
      <c r="R109" s="232"/>
      <c r="S109" s="283"/>
      <c r="T109" s="232"/>
      <c r="U109" s="232"/>
      <c r="V109" s="232"/>
      <c r="W109" s="232"/>
      <c r="X109" s="232"/>
      <c r="Y109" s="232"/>
      <c r="Z109" s="232"/>
      <c r="AA109" s="232"/>
      <c r="AB109" s="232"/>
      <c r="AC109" s="232"/>
      <c r="AD109" s="232"/>
      <c r="AE109" s="232"/>
      <c r="AF109" s="232"/>
      <c r="AG109" s="232"/>
      <c r="AH109" s="232"/>
      <c r="AS109" s="283">
        <f t="shared" ref="AS109" si="119">J185</f>
        <v>0</v>
      </c>
      <c r="AT109" s="283"/>
      <c r="AU109" s="284">
        <f t="shared" ref="AU109" si="120">M185</f>
        <v>0</v>
      </c>
      <c r="AV109" s="283"/>
      <c r="AW109" s="302">
        <f t="shared" ref="AW109" si="121">J186</f>
        <v>0</v>
      </c>
      <c r="AX109" s="302"/>
      <c r="AY109" s="302"/>
      <c r="AZ109" s="302"/>
      <c r="BA109" s="302"/>
      <c r="BB109" s="302"/>
      <c r="BC109" s="302"/>
    </row>
    <row r="110" spans="1:55">
      <c r="A110" s="232"/>
      <c r="B110" s="232"/>
      <c r="C110" s="283"/>
      <c r="D110" s="283"/>
      <c r="E110" s="283"/>
      <c r="F110" s="283"/>
      <c r="G110" s="283"/>
      <c r="H110" s="283"/>
      <c r="I110" s="232"/>
      <c r="J110" s="232"/>
      <c r="K110" s="232"/>
      <c r="L110" s="232"/>
      <c r="M110" s="323"/>
      <c r="N110" s="323"/>
      <c r="O110" s="323"/>
      <c r="P110" s="323"/>
      <c r="Q110" s="324"/>
      <c r="R110" s="324"/>
      <c r="S110" s="324"/>
      <c r="T110" s="324"/>
      <c r="U110" s="324"/>
      <c r="V110" s="324"/>
      <c r="W110" s="324"/>
      <c r="X110" s="324"/>
      <c r="Y110" s="324"/>
      <c r="Z110" s="232"/>
      <c r="AA110" s="232"/>
      <c r="AB110" s="232"/>
      <c r="AC110" s="232"/>
      <c r="AD110" s="232"/>
      <c r="AE110" s="232"/>
      <c r="AF110" s="232"/>
      <c r="AG110" s="232"/>
      <c r="AH110" s="232"/>
      <c r="AS110" s="283">
        <f t="shared" ref="AS110" si="122">J187</f>
        <v>0</v>
      </c>
      <c r="AT110" s="283"/>
      <c r="AU110" s="284">
        <f t="shared" ref="AU110" si="123">M187</f>
        <v>0</v>
      </c>
      <c r="AV110" s="283"/>
      <c r="AW110" s="302">
        <f t="shared" ref="AW110" si="124">J188</f>
        <v>0</v>
      </c>
      <c r="AX110" s="302"/>
      <c r="AY110" s="302"/>
      <c r="AZ110" s="302"/>
      <c r="BA110" s="302"/>
      <c r="BB110" s="302"/>
      <c r="BC110" s="302"/>
    </row>
    <row r="111" spans="1:55">
      <c r="A111" s="232"/>
      <c r="B111" s="232"/>
      <c r="C111" s="283"/>
      <c r="D111" s="283"/>
      <c r="E111" s="283"/>
      <c r="F111" s="283"/>
      <c r="G111" s="283"/>
      <c r="H111" s="283"/>
      <c r="I111" s="232"/>
      <c r="J111" s="232"/>
      <c r="K111" s="232"/>
      <c r="L111" s="232"/>
      <c r="M111" s="323"/>
      <c r="N111" s="323"/>
      <c r="O111" s="323"/>
      <c r="P111" s="323"/>
      <c r="Q111" s="324"/>
      <c r="R111" s="324"/>
      <c r="S111" s="324"/>
      <c r="T111" s="324"/>
      <c r="U111" s="324"/>
      <c r="V111" s="324"/>
      <c r="W111" s="324"/>
      <c r="X111" s="324"/>
      <c r="Y111" s="324"/>
      <c r="Z111" s="232"/>
      <c r="AA111" s="232"/>
      <c r="AB111" s="232"/>
      <c r="AC111" s="232"/>
      <c r="AD111" s="232"/>
      <c r="AE111" s="232"/>
      <c r="AF111" s="232"/>
      <c r="AG111" s="232"/>
      <c r="AH111" s="232"/>
    </row>
    <row r="112" spans="1:55">
      <c r="A112" s="232"/>
      <c r="B112" s="232"/>
      <c r="C112" s="283"/>
      <c r="D112" s="283"/>
      <c r="E112" s="283"/>
      <c r="F112" s="283"/>
      <c r="G112" s="283"/>
      <c r="H112" s="283"/>
      <c r="I112" s="232"/>
      <c r="J112" s="232"/>
      <c r="K112" s="232"/>
      <c r="L112" s="232"/>
      <c r="M112" s="323"/>
      <c r="N112" s="323"/>
      <c r="O112" s="323"/>
      <c r="P112" s="323"/>
      <c r="Q112" s="324"/>
      <c r="R112" s="324"/>
      <c r="S112" s="324"/>
      <c r="T112" s="324"/>
      <c r="U112" s="324"/>
      <c r="V112" s="324"/>
      <c r="W112" s="324"/>
      <c r="X112" s="324"/>
      <c r="Y112" s="324"/>
      <c r="Z112" s="232"/>
      <c r="AA112" s="232"/>
      <c r="AB112" s="232"/>
      <c r="AC112" s="232"/>
      <c r="AD112" s="232"/>
      <c r="AE112" s="232"/>
      <c r="AF112" s="232"/>
      <c r="AG112" s="232"/>
      <c r="AH112" s="232"/>
    </row>
    <row r="113" spans="1:34">
      <c r="A113" s="232"/>
      <c r="B113" s="232"/>
      <c r="C113" s="232"/>
      <c r="D113" s="232"/>
      <c r="E113" s="232"/>
      <c r="F113" s="232"/>
      <c r="G113" s="232"/>
      <c r="H113" s="232"/>
      <c r="I113" s="232"/>
      <c r="J113" s="232"/>
      <c r="K113" s="232"/>
      <c r="L113" s="232"/>
      <c r="M113" s="232"/>
      <c r="N113" s="232"/>
      <c r="O113" s="232"/>
      <c r="P113" s="232"/>
      <c r="Q113" s="232"/>
      <c r="R113" s="232"/>
      <c r="S113" s="283" t="s">
        <v>243</v>
      </c>
      <c r="T113" s="232"/>
      <c r="U113" s="232"/>
      <c r="V113" s="232" t="s">
        <v>244</v>
      </c>
      <c r="W113" s="232"/>
      <c r="X113" s="232"/>
      <c r="Y113" s="232"/>
      <c r="Z113" s="232"/>
      <c r="AA113" s="232"/>
      <c r="AB113" s="232"/>
      <c r="AC113" s="232"/>
      <c r="AD113" s="232"/>
      <c r="AE113" s="232"/>
      <c r="AF113" s="232"/>
      <c r="AG113" s="232"/>
      <c r="AH113" s="232"/>
    </row>
    <row r="114" spans="1:34">
      <c r="A114" s="232"/>
      <c r="B114" s="232"/>
      <c r="C114" s="232"/>
      <c r="D114" s="232"/>
      <c r="E114" s="232"/>
      <c r="F114" s="232"/>
      <c r="G114" s="232"/>
      <c r="H114" s="232"/>
      <c r="I114" s="232"/>
      <c r="J114" s="232"/>
      <c r="K114" s="232"/>
      <c r="L114" s="232"/>
      <c r="M114" s="232"/>
      <c r="N114" s="232"/>
      <c r="O114" s="232"/>
      <c r="P114" s="232"/>
      <c r="Q114" s="232"/>
      <c r="R114" s="232"/>
      <c r="S114" s="283"/>
      <c r="T114" s="232"/>
      <c r="U114" s="232"/>
      <c r="V114" s="232"/>
      <c r="W114" s="232"/>
      <c r="X114" s="232"/>
      <c r="Y114" s="232"/>
      <c r="Z114" s="232"/>
      <c r="AA114" s="232"/>
      <c r="AB114" s="232"/>
      <c r="AC114" s="232"/>
      <c r="AD114" s="232"/>
      <c r="AE114" s="232"/>
      <c r="AF114" s="232"/>
      <c r="AG114" s="232"/>
      <c r="AH114" s="232"/>
    </row>
    <row r="115" spans="1:34">
      <c r="A115" s="232"/>
      <c r="B115" s="232"/>
      <c r="C115" s="283"/>
      <c r="D115" s="283"/>
      <c r="E115" s="283"/>
      <c r="F115" s="283"/>
      <c r="G115" s="283"/>
      <c r="H115" s="283"/>
      <c r="I115" s="232"/>
      <c r="J115" s="232"/>
      <c r="K115" s="232"/>
      <c r="L115" s="232"/>
      <c r="M115" s="323"/>
      <c r="N115" s="323"/>
      <c r="O115" s="323"/>
      <c r="P115" s="323"/>
      <c r="Q115" s="324"/>
      <c r="R115" s="324"/>
      <c r="S115" s="324"/>
      <c r="T115" s="324"/>
      <c r="U115" s="324"/>
      <c r="V115" s="324"/>
      <c r="W115" s="324"/>
      <c r="X115" s="324"/>
      <c r="Y115" s="324"/>
      <c r="Z115" s="232"/>
      <c r="AA115" s="232"/>
      <c r="AB115" s="232"/>
      <c r="AC115" s="232"/>
      <c r="AD115" s="232"/>
      <c r="AE115" s="232"/>
      <c r="AF115" s="232"/>
      <c r="AG115" s="232"/>
      <c r="AH115" s="232"/>
    </row>
    <row r="116" spans="1:34">
      <c r="A116" s="232"/>
      <c r="B116" s="232"/>
      <c r="C116" s="283"/>
      <c r="D116" s="283"/>
      <c r="E116" s="283"/>
      <c r="F116" s="283"/>
      <c r="G116" s="283"/>
      <c r="H116" s="283"/>
      <c r="I116" s="232"/>
      <c r="J116" s="232"/>
      <c r="K116" s="232"/>
      <c r="L116" s="232"/>
      <c r="M116" s="323"/>
      <c r="N116" s="323"/>
      <c r="O116" s="323"/>
      <c r="P116" s="323"/>
      <c r="Q116" s="324"/>
      <c r="R116" s="324"/>
      <c r="S116" s="324"/>
      <c r="T116" s="324"/>
      <c r="U116" s="324"/>
      <c r="V116" s="324"/>
      <c r="W116" s="324"/>
      <c r="X116" s="324"/>
      <c r="Y116" s="324"/>
      <c r="Z116" s="232"/>
      <c r="AA116" s="232"/>
      <c r="AB116" s="232"/>
      <c r="AC116" s="232"/>
      <c r="AD116" s="232"/>
      <c r="AE116" s="232"/>
      <c r="AF116" s="232"/>
      <c r="AG116" s="232"/>
      <c r="AH116" s="232"/>
    </row>
    <row r="117" spans="1:34">
      <c r="A117" s="232"/>
      <c r="B117" s="232"/>
      <c r="C117" s="283"/>
      <c r="D117" s="283"/>
      <c r="E117" s="283"/>
      <c r="F117" s="283"/>
      <c r="G117" s="283"/>
      <c r="H117" s="283"/>
      <c r="I117" s="232"/>
      <c r="J117" s="232"/>
      <c r="K117" s="232"/>
      <c r="L117" s="232"/>
      <c r="M117" s="323"/>
      <c r="N117" s="323"/>
      <c r="O117" s="323"/>
      <c r="P117" s="323"/>
      <c r="Q117" s="324"/>
      <c r="R117" s="324"/>
      <c r="S117" s="324"/>
      <c r="T117" s="324"/>
      <c r="U117" s="324"/>
      <c r="V117" s="324"/>
      <c r="W117" s="324"/>
      <c r="X117" s="324"/>
      <c r="Y117" s="324"/>
      <c r="Z117" s="232"/>
      <c r="AA117" s="232"/>
      <c r="AB117" s="232"/>
      <c r="AC117" s="232"/>
      <c r="AD117" s="232"/>
      <c r="AE117" s="232"/>
      <c r="AF117" s="232"/>
      <c r="AG117" s="232"/>
      <c r="AH117" s="232"/>
    </row>
    <row r="118" spans="1:34">
      <c r="A118" s="232"/>
      <c r="B118" s="232"/>
      <c r="C118" s="232"/>
      <c r="D118" s="232"/>
      <c r="E118" s="232"/>
      <c r="F118" s="232"/>
      <c r="G118" s="232"/>
      <c r="H118" s="232"/>
      <c r="I118" s="232"/>
      <c r="J118" s="232"/>
      <c r="K118" s="232"/>
      <c r="L118" s="232"/>
      <c r="M118" s="232"/>
      <c r="N118" s="232"/>
      <c r="O118" s="232"/>
      <c r="P118" s="232"/>
      <c r="Q118" s="232"/>
      <c r="R118" s="232"/>
      <c r="S118" s="283" t="s">
        <v>243</v>
      </c>
      <c r="T118" s="232"/>
      <c r="U118" s="232"/>
      <c r="V118" s="232" t="s">
        <v>244</v>
      </c>
      <c r="W118" s="232"/>
      <c r="X118" s="232"/>
      <c r="Y118" s="232"/>
      <c r="Z118" s="232"/>
      <c r="AA118" s="232"/>
      <c r="AB118" s="232"/>
      <c r="AC118" s="232"/>
      <c r="AD118" s="232"/>
      <c r="AE118" s="232"/>
      <c r="AF118" s="232"/>
      <c r="AG118" s="232"/>
      <c r="AH118" s="232"/>
    </row>
    <row r="119" spans="1:34">
      <c r="A119" s="232"/>
      <c r="B119" s="232"/>
      <c r="C119" s="232"/>
      <c r="D119" s="232"/>
      <c r="E119" s="232"/>
      <c r="F119" s="232"/>
      <c r="G119" s="232"/>
      <c r="H119" s="232"/>
      <c r="I119" s="232"/>
      <c r="J119" s="232"/>
      <c r="K119" s="232"/>
      <c r="L119" s="232"/>
      <c r="M119" s="232"/>
      <c r="N119" s="232"/>
      <c r="O119" s="232"/>
      <c r="P119" s="232"/>
      <c r="Q119" s="232"/>
      <c r="R119" s="232"/>
      <c r="S119" s="283"/>
      <c r="T119" s="232"/>
      <c r="U119" s="232"/>
      <c r="V119" s="232"/>
      <c r="W119" s="232"/>
      <c r="X119" s="232"/>
      <c r="Y119" s="232"/>
      <c r="Z119" s="232"/>
      <c r="AA119" s="232"/>
      <c r="AB119" s="232"/>
      <c r="AC119" s="232"/>
      <c r="AD119" s="232"/>
      <c r="AE119" s="232"/>
      <c r="AF119" s="232"/>
      <c r="AG119" s="232"/>
      <c r="AH119" s="232"/>
    </row>
    <row r="120" spans="1:34">
      <c r="A120" s="232"/>
      <c r="B120" s="232"/>
      <c r="C120" s="283"/>
      <c r="D120" s="283"/>
      <c r="E120" s="283"/>
      <c r="F120" s="283"/>
      <c r="G120" s="283"/>
      <c r="H120" s="283"/>
      <c r="I120" s="232"/>
      <c r="J120" s="232"/>
      <c r="K120" s="232"/>
      <c r="L120" s="232"/>
      <c r="M120" s="323"/>
      <c r="N120" s="323"/>
      <c r="O120" s="323"/>
      <c r="P120" s="323"/>
      <c r="Q120" s="324"/>
      <c r="R120" s="324"/>
      <c r="S120" s="324"/>
      <c r="T120" s="324"/>
      <c r="U120" s="324"/>
      <c r="V120" s="324"/>
      <c r="W120" s="324"/>
      <c r="X120" s="324"/>
      <c r="Y120" s="324"/>
      <c r="Z120" s="232"/>
      <c r="AA120" s="232"/>
      <c r="AB120" s="232"/>
      <c r="AC120" s="232"/>
      <c r="AD120" s="232"/>
      <c r="AE120" s="232"/>
      <c r="AF120" s="232"/>
      <c r="AG120" s="232"/>
      <c r="AH120" s="232"/>
    </row>
    <row r="121" spans="1:34">
      <c r="A121" s="232"/>
      <c r="B121" s="232"/>
      <c r="C121" s="283"/>
      <c r="D121" s="283"/>
      <c r="E121" s="283"/>
      <c r="F121" s="283"/>
      <c r="G121" s="283"/>
      <c r="H121" s="283"/>
      <c r="I121" s="232"/>
      <c r="J121" s="232"/>
      <c r="K121" s="232"/>
      <c r="L121" s="232"/>
      <c r="M121" s="323"/>
      <c r="N121" s="323"/>
      <c r="O121" s="323"/>
      <c r="P121" s="323"/>
      <c r="Q121" s="324"/>
      <c r="R121" s="324"/>
      <c r="S121" s="324"/>
      <c r="T121" s="324"/>
      <c r="U121" s="324"/>
      <c r="V121" s="324"/>
      <c r="W121" s="324"/>
      <c r="X121" s="324"/>
      <c r="Y121" s="324"/>
      <c r="Z121" s="232"/>
      <c r="AA121" s="232"/>
      <c r="AB121" s="232"/>
      <c r="AC121" s="232"/>
      <c r="AD121" s="232"/>
      <c r="AE121" s="232"/>
      <c r="AF121" s="232"/>
      <c r="AG121" s="232"/>
      <c r="AH121" s="232"/>
    </row>
    <row r="122" spans="1:34">
      <c r="A122" s="232"/>
      <c r="B122" s="232"/>
      <c r="C122" s="283"/>
      <c r="D122" s="283"/>
      <c r="E122" s="283"/>
      <c r="F122" s="283"/>
      <c r="G122" s="283"/>
      <c r="H122" s="283"/>
      <c r="I122" s="232"/>
      <c r="J122" s="232"/>
      <c r="K122" s="232"/>
      <c r="L122" s="232"/>
      <c r="M122" s="323"/>
      <c r="N122" s="323"/>
      <c r="O122" s="323"/>
      <c r="P122" s="323"/>
      <c r="Q122" s="324"/>
      <c r="R122" s="324"/>
      <c r="S122" s="324"/>
      <c r="T122" s="324"/>
      <c r="U122" s="324"/>
      <c r="V122" s="324"/>
      <c r="W122" s="324"/>
      <c r="X122" s="324"/>
      <c r="Y122" s="324"/>
      <c r="Z122" s="232"/>
      <c r="AA122" s="232"/>
      <c r="AB122" s="232"/>
      <c r="AC122" s="232"/>
      <c r="AD122" s="232"/>
      <c r="AE122" s="232"/>
      <c r="AF122" s="232"/>
      <c r="AG122" s="232"/>
      <c r="AH122" s="232"/>
    </row>
    <row r="123" spans="1:34">
      <c r="A123" s="232"/>
      <c r="B123" s="232"/>
      <c r="C123" s="232"/>
      <c r="D123" s="232"/>
      <c r="E123" s="232"/>
      <c r="F123" s="232"/>
      <c r="G123" s="232"/>
      <c r="H123" s="232"/>
      <c r="I123" s="232"/>
      <c r="J123" s="232"/>
      <c r="K123" s="232"/>
      <c r="L123" s="232"/>
      <c r="M123" s="232"/>
      <c r="N123" s="232"/>
      <c r="O123" s="232"/>
      <c r="P123" s="232"/>
      <c r="Q123" s="232"/>
      <c r="R123" s="232"/>
      <c r="S123" s="283" t="s">
        <v>243</v>
      </c>
      <c r="T123" s="232"/>
      <c r="U123" s="232"/>
      <c r="V123" s="232" t="s">
        <v>244</v>
      </c>
      <c r="W123" s="232"/>
      <c r="X123" s="232"/>
      <c r="Y123" s="232"/>
      <c r="Z123" s="232"/>
      <c r="AA123" s="232"/>
      <c r="AB123" s="232"/>
      <c r="AC123" s="232"/>
      <c r="AD123" s="232"/>
      <c r="AE123" s="232"/>
      <c r="AF123" s="232"/>
      <c r="AG123" s="232"/>
      <c r="AH123" s="232"/>
    </row>
    <row r="124" spans="1:34">
      <c r="A124" s="232"/>
      <c r="B124" s="232"/>
      <c r="C124" s="232"/>
      <c r="D124" s="232"/>
      <c r="E124" s="232"/>
      <c r="F124" s="232"/>
      <c r="G124" s="232"/>
      <c r="H124" s="232"/>
      <c r="I124" s="232"/>
      <c r="J124" s="232"/>
      <c r="K124" s="232"/>
      <c r="L124" s="232"/>
      <c r="M124" s="232"/>
      <c r="N124" s="232"/>
      <c r="O124" s="232"/>
      <c r="P124" s="232"/>
      <c r="Q124" s="232"/>
      <c r="R124" s="232"/>
      <c r="S124" s="283"/>
      <c r="T124" s="232"/>
      <c r="U124" s="232"/>
      <c r="V124" s="232"/>
      <c r="W124" s="232"/>
      <c r="X124" s="232"/>
      <c r="Y124" s="232"/>
      <c r="Z124" s="232"/>
      <c r="AA124" s="232"/>
      <c r="AB124" s="232"/>
      <c r="AC124" s="232"/>
      <c r="AD124" s="232"/>
      <c r="AE124" s="232"/>
      <c r="AF124" s="232"/>
      <c r="AG124" s="232"/>
      <c r="AH124" s="232"/>
    </row>
    <row r="125" spans="1:34">
      <c r="A125" s="232"/>
      <c r="B125" s="232"/>
      <c r="C125" s="283"/>
      <c r="D125" s="283"/>
      <c r="E125" s="283"/>
      <c r="F125" s="283"/>
      <c r="G125" s="283"/>
      <c r="H125" s="283"/>
      <c r="I125" s="232"/>
      <c r="J125" s="232"/>
      <c r="K125" s="232"/>
      <c r="L125" s="232"/>
      <c r="M125" s="323"/>
      <c r="N125" s="323"/>
      <c r="O125" s="323"/>
      <c r="P125" s="323"/>
      <c r="Q125" s="324"/>
      <c r="R125" s="324"/>
      <c r="S125" s="324"/>
      <c r="T125" s="324"/>
      <c r="U125" s="324"/>
      <c r="V125" s="324"/>
      <c r="W125" s="324"/>
      <c r="X125" s="324"/>
      <c r="Y125" s="324"/>
      <c r="Z125" s="232"/>
      <c r="AA125" s="232"/>
      <c r="AB125" s="232"/>
      <c r="AC125" s="232"/>
      <c r="AD125" s="232"/>
      <c r="AE125" s="232"/>
      <c r="AF125" s="232"/>
      <c r="AG125" s="232"/>
      <c r="AH125" s="232"/>
    </row>
    <row r="126" spans="1:34">
      <c r="A126" s="232"/>
      <c r="B126" s="232"/>
      <c r="C126" s="283"/>
      <c r="D126" s="283"/>
      <c r="E126" s="283"/>
      <c r="F126" s="283"/>
      <c r="G126" s="283"/>
      <c r="H126" s="283"/>
      <c r="I126" s="232"/>
      <c r="J126" s="232"/>
      <c r="K126" s="232"/>
      <c r="L126" s="232"/>
      <c r="M126" s="323"/>
      <c r="N126" s="323"/>
      <c r="O126" s="323"/>
      <c r="P126" s="323"/>
      <c r="Q126" s="324"/>
      <c r="R126" s="324"/>
      <c r="S126" s="324"/>
      <c r="T126" s="324"/>
      <c r="U126" s="324"/>
      <c r="V126" s="324"/>
      <c r="W126" s="324"/>
      <c r="X126" s="324"/>
      <c r="Y126" s="324"/>
      <c r="Z126" s="232"/>
      <c r="AA126" s="232"/>
      <c r="AB126" s="232"/>
      <c r="AC126" s="232"/>
      <c r="AD126" s="232"/>
      <c r="AE126" s="232"/>
      <c r="AF126" s="232"/>
      <c r="AG126" s="232"/>
      <c r="AH126" s="232"/>
    </row>
    <row r="127" spans="1:34">
      <c r="A127" s="232"/>
      <c r="B127" s="232"/>
      <c r="C127" s="283"/>
      <c r="D127" s="283"/>
      <c r="E127" s="283"/>
      <c r="F127" s="283"/>
      <c r="G127" s="283"/>
      <c r="H127" s="283"/>
      <c r="I127" s="232"/>
      <c r="J127" s="232"/>
      <c r="K127" s="232"/>
      <c r="L127" s="232"/>
      <c r="M127" s="323"/>
      <c r="N127" s="323"/>
      <c r="O127" s="323"/>
      <c r="P127" s="323"/>
      <c r="Q127" s="324"/>
      <c r="R127" s="324"/>
      <c r="S127" s="324"/>
      <c r="T127" s="324"/>
      <c r="U127" s="324"/>
      <c r="V127" s="324"/>
      <c r="W127" s="324"/>
      <c r="X127" s="324"/>
      <c r="Y127" s="324"/>
      <c r="Z127" s="232"/>
      <c r="AA127" s="232"/>
      <c r="AB127" s="232"/>
      <c r="AC127" s="232"/>
      <c r="AD127" s="232"/>
      <c r="AE127" s="232"/>
      <c r="AF127" s="232"/>
      <c r="AG127" s="232"/>
      <c r="AH127" s="232"/>
    </row>
    <row r="128" spans="1:34">
      <c r="A128" s="232"/>
      <c r="B128" s="232"/>
      <c r="C128" s="232"/>
      <c r="D128" s="232"/>
      <c r="E128" s="232"/>
      <c r="F128" s="232"/>
      <c r="G128" s="232"/>
      <c r="H128" s="232"/>
      <c r="I128" s="232"/>
      <c r="J128" s="232"/>
      <c r="K128" s="232"/>
      <c r="L128" s="232"/>
      <c r="M128" s="232"/>
      <c r="N128" s="232"/>
      <c r="O128" s="232"/>
      <c r="P128" s="232"/>
      <c r="Q128" s="232"/>
      <c r="R128" s="232"/>
      <c r="S128" s="283" t="s">
        <v>243</v>
      </c>
      <c r="T128" s="232"/>
      <c r="U128" s="232"/>
      <c r="V128" s="232" t="s">
        <v>244</v>
      </c>
      <c r="W128" s="232"/>
      <c r="X128" s="232"/>
      <c r="Y128" s="232"/>
      <c r="Z128" s="232"/>
      <c r="AA128" s="232"/>
      <c r="AB128" s="232"/>
      <c r="AC128" s="232"/>
      <c r="AD128" s="232"/>
      <c r="AE128" s="232"/>
      <c r="AF128" s="232"/>
      <c r="AG128" s="232"/>
      <c r="AH128" s="232"/>
    </row>
    <row r="129" spans="1:34">
      <c r="A129" s="232"/>
      <c r="B129" s="232"/>
      <c r="C129" s="232"/>
      <c r="D129" s="232"/>
      <c r="E129" s="232"/>
      <c r="F129" s="232"/>
      <c r="G129" s="232"/>
      <c r="H129" s="232"/>
      <c r="I129" s="232"/>
      <c r="J129" s="232"/>
      <c r="K129" s="232"/>
      <c r="L129" s="232"/>
      <c r="M129" s="232"/>
      <c r="N129" s="232"/>
      <c r="O129" s="232"/>
      <c r="P129" s="232"/>
      <c r="Q129" s="232"/>
      <c r="R129" s="232"/>
      <c r="S129" s="283"/>
      <c r="T129" s="232"/>
      <c r="U129" s="232"/>
      <c r="V129" s="232"/>
      <c r="W129" s="232"/>
      <c r="X129" s="232"/>
      <c r="Y129" s="232"/>
      <c r="Z129" s="232"/>
      <c r="AA129" s="232"/>
      <c r="AB129" s="232"/>
      <c r="AC129" s="232"/>
      <c r="AD129" s="232"/>
      <c r="AE129" s="232"/>
      <c r="AF129" s="232"/>
      <c r="AG129" s="232"/>
      <c r="AH129" s="232"/>
    </row>
    <row r="130" spans="1:34">
      <c r="A130" s="232"/>
      <c r="B130" s="232"/>
      <c r="C130" s="283"/>
      <c r="D130" s="283"/>
      <c r="E130" s="283"/>
      <c r="F130" s="283"/>
      <c r="G130" s="283"/>
      <c r="H130" s="283"/>
      <c r="I130" s="232"/>
      <c r="J130" s="232"/>
      <c r="K130" s="232"/>
      <c r="L130" s="232"/>
      <c r="M130" s="323"/>
      <c r="N130" s="323"/>
      <c r="O130" s="323"/>
      <c r="P130" s="323"/>
      <c r="Q130" s="324"/>
      <c r="R130" s="324"/>
      <c r="S130" s="324"/>
      <c r="T130" s="324"/>
      <c r="U130" s="324"/>
      <c r="V130" s="324"/>
      <c r="W130" s="324"/>
      <c r="X130" s="324"/>
      <c r="Y130" s="324"/>
      <c r="Z130" s="232"/>
      <c r="AA130" s="232"/>
      <c r="AB130" s="232"/>
      <c r="AC130" s="232"/>
      <c r="AD130" s="232"/>
      <c r="AE130" s="232"/>
      <c r="AF130" s="232"/>
      <c r="AG130" s="232"/>
      <c r="AH130" s="232"/>
    </row>
    <row r="131" spans="1:34">
      <c r="A131" s="232"/>
      <c r="B131" s="232"/>
      <c r="C131" s="283"/>
      <c r="D131" s="283"/>
      <c r="E131" s="283"/>
      <c r="F131" s="283"/>
      <c r="G131" s="283"/>
      <c r="H131" s="283"/>
      <c r="I131" s="232"/>
      <c r="J131" s="232"/>
      <c r="K131" s="232"/>
      <c r="L131" s="232"/>
      <c r="M131" s="323"/>
      <c r="N131" s="323"/>
      <c r="O131" s="323"/>
      <c r="P131" s="323"/>
      <c r="Q131" s="324"/>
      <c r="R131" s="324"/>
      <c r="S131" s="324"/>
      <c r="T131" s="324"/>
      <c r="U131" s="324"/>
      <c r="V131" s="324"/>
      <c r="W131" s="324"/>
      <c r="X131" s="324"/>
      <c r="Y131" s="324"/>
      <c r="Z131" s="232"/>
      <c r="AA131" s="232"/>
      <c r="AB131" s="232"/>
      <c r="AC131" s="232"/>
      <c r="AD131" s="232"/>
      <c r="AE131" s="232"/>
      <c r="AF131" s="232"/>
      <c r="AG131" s="232"/>
      <c r="AH131" s="232"/>
    </row>
    <row r="132" spans="1:34">
      <c r="A132" s="232"/>
      <c r="B132" s="232"/>
      <c r="C132" s="283"/>
      <c r="D132" s="283"/>
      <c r="E132" s="283"/>
      <c r="F132" s="283"/>
      <c r="G132" s="283"/>
      <c r="H132" s="283"/>
      <c r="I132" s="232"/>
      <c r="J132" s="232"/>
      <c r="K132" s="232"/>
      <c r="L132" s="232"/>
      <c r="M132" s="323"/>
      <c r="N132" s="323"/>
      <c r="O132" s="323"/>
      <c r="P132" s="323"/>
      <c r="Q132" s="324"/>
      <c r="R132" s="324"/>
      <c r="S132" s="324"/>
      <c r="T132" s="324"/>
      <c r="U132" s="324"/>
      <c r="V132" s="324"/>
      <c r="W132" s="324"/>
      <c r="X132" s="324"/>
      <c r="Y132" s="324"/>
      <c r="Z132" s="232"/>
      <c r="AA132" s="232"/>
      <c r="AB132" s="232"/>
      <c r="AC132" s="232"/>
      <c r="AD132" s="232"/>
      <c r="AE132" s="232"/>
      <c r="AF132" s="232"/>
      <c r="AG132" s="232"/>
      <c r="AH132" s="232"/>
    </row>
    <row r="133" spans="1:34">
      <c r="A133" s="232"/>
      <c r="B133" s="232"/>
      <c r="C133" s="232"/>
      <c r="D133" s="232"/>
      <c r="E133" s="232"/>
      <c r="F133" s="232"/>
      <c r="G133" s="232"/>
      <c r="H133" s="232"/>
      <c r="I133" s="232"/>
      <c r="J133" s="232"/>
      <c r="K133" s="232"/>
      <c r="L133" s="232"/>
      <c r="M133" s="232"/>
      <c r="N133" s="232"/>
      <c r="O133" s="232"/>
      <c r="P133" s="232"/>
      <c r="Q133" s="232"/>
      <c r="R133" s="232"/>
      <c r="S133" s="283" t="s">
        <v>243</v>
      </c>
      <c r="T133" s="232"/>
      <c r="U133" s="232"/>
      <c r="V133" s="232" t="s">
        <v>244</v>
      </c>
      <c r="W133" s="232"/>
      <c r="X133" s="232"/>
      <c r="Y133" s="232"/>
      <c r="Z133" s="232"/>
      <c r="AA133" s="232"/>
      <c r="AB133" s="232"/>
      <c r="AC133" s="232"/>
      <c r="AD133" s="232"/>
      <c r="AE133" s="232"/>
      <c r="AF133" s="232"/>
      <c r="AG133" s="232"/>
      <c r="AH133" s="232"/>
    </row>
    <row r="134" spans="1:34">
      <c r="A134" s="232"/>
      <c r="B134" s="232"/>
      <c r="C134" s="232"/>
      <c r="D134" s="232"/>
      <c r="E134" s="232"/>
      <c r="F134" s="232"/>
      <c r="G134" s="232"/>
      <c r="H134" s="232"/>
      <c r="I134" s="232"/>
      <c r="J134" s="232"/>
      <c r="K134" s="232"/>
      <c r="L134" s="232"/>
      <c r="M134" s="232"/>
      <c r="N134" s="232"/>
      <c r="O134" s="232"/>
      <c r="P134" s="232"/>
      <c r="Q134" s="232"/>
      <c r="R134" s="232"/>
      <c r="S134" s="283"/>
      <c r="T134" s="232"/>
      <c r="U134" s="232"/>
      <c r="V134" s="232"/>
      <c r="W134" s="232"/>
      <c r="X134" s="232"/>
      <c r="Y134" s="232"/>
      <c r="Z134" s="232"/>
      <c r="AA134" s="232"/>
      <c r="AB134" s="232"/>
      <c r="AC134" s="232"/>
      <c r="AD134" s="232"/>
      <c r="AE134" s="232"/>
      <c r="AF134" s="232"/>
      <c r="AG134" s="232"/>
      <c r="AH134" s="232"/>
    </row>
    <row r="135" spans="1:34">
      <c r="A135" s="232"/>
      <c r="B135" s="232"/>
      <c r="C135" s="283"/>
      <c r="D135" s="283"/>
      <c r="E135" s="283"/>
      <c r="F135" s="283"/>
      <c r="G135" s="283"/>
      <c r="H135" s="283"/>
      <c r="I135" s="232"/>
      <c r="J135" s="232"/>
      <c r="K135" s="232"/>
      <c r="L135" s="232"/>
      <c r="M135" s="323"/>
      <c r="N135" s="323"/>
      <c r="O135" s="323"/>
      <c r="P135" s="323"/>
      <c r="Q135" s="324"/>
      <c r="R135" s="324"/>
      <c r="S135" s="324"/>
      <c r="T135" s="324"/>
      <c r="U135" s="324"/>
      <c r="V135" s="324"/>
      <c r="W135" s="324"/>
      <c r="X135" s="324"/>
      <c r="Y135" s="324"/>
      <c r="Z135" s="232"/>
      <c r="AA135" s="232"/>
      <c r="AB135" s="232"/>
      <c r="AC135" s="232"/>
      <c r="AD135" s="232"/>
      <c r="AE135" s="232"/>
      <c r="AF135" s="232"/>
      <c r="AG135" s="232"/>
      <c r="AH135" s="232"/>
    </row>
    <row r="136" spans="1:34">
      <c r="A136" s="232"/>
      <c r="B136" s="232"/>
      <c r="C136" s="283"/>
      <c r="D136" s="283"/>
      <c r="E136" s="283"/>
      <c r="F136" s="283"/>
      <c r="G136" s="283"/>
      <c r="H136" s="283"/>
      <c r="I136" s="232"/>
      <c r="J136" s="232"/>
      <c r="K136" s="232"/>
      <c r="L136" s="232"/>
      <c r="M136" s="323"/>
      <c r="N136" s="323"/>
      <c r="O136" s="323"/>
      <c r="P136" s="323"/>
      <c r="Q136" s="324"/>
      <c r="R136" s="324"/>
      <c r="S136" s="324"/>
      <c r="T136" s="324"/>
      <c r="U136" s="324"/>
      <c r="V136" s="324"/>
      <c r="W136" s="324"/>
      <c r="X136" s="324"/>
      <c r="Y136" s="324"/>
      <c r="Z136" s="232"/>
      <c r="AA136" s="232"/>
      <c r="AB136" s="232"/>
      <c r="AC136" s="232"/>
      <c r="AD136" s="232"/>
      <c r="AE136" s="232"/>
      <c r="AF136" s="232"/>
      <c r="AG136" s="232"/>
      <c r="AH136" s="232"/>
    </row>
    <row r="137" spans="1:34">
      <c r="A137" s="232"/>
      <c r="B137" s="232"/>
      <c r="C137" s="283"/>
      <c r="D137" s="283"/>
      <c r="E137" s="283"/>
      <c r="F137" s="283"/>
      <c r="G137" s="283"/>
      <c r="H137" s="283"/>
      <c r="I137" s="232"/>
      <c r="J137" s="232"/>
      <c r="K137" s="232"/>
      <c r="L137" s="232"/>
      <c r="M137" s="323"/>
      <c r="N137" s="323"/>
      <c r="O137" s="323"/>
      <c r="P137" s="323"/>
      <c r="Q137" s="324"/>
      <c r="R137" s="324"/>
      <c r="S137" s="324"/>
      <c r="T137" s="324"/>
      <c r="U137" s="324"/>
      <c r="V137" s="324"/>
      <c r="W137" s="324"/>
      <c r="X137" s="324"/>
      <c r="Y137" s="324"/>
      <c r="Z137" s="232"/>
      <c r="AA137" s="232"/>
      <c r="AB137" s="232"/>
      <c r="AC137" s="232"/>
      <c r="AD137" s="232"/>
      <c r="AE137" s="232"/>
      <c r="AF137" s="232"/>
      <c r="AG137" s="232"/>
      <c r="AH137" s="232"/>
    </row>
    <row r="138" spans="1:34">
      <c r="A138" s="232"/>
      <c r="B138" s="232"/>
      <c r="C138" s="232"/>
      <c r="D138" s="232"/>
      <c r="E138" s="232"/>
      <c r="F138" s="232"/>
      <c r="G138" s="232"/>
      <c r="H138" s="232"/>
      <c r="I138" s="232"/>
      <c r="J138" s="232"/>
      <c r="K138" s="232"/>
      <c r="L138" s="232"/>
      <c r="M138" s="232"/>
      <c r="N138" s="232"/>
      <c r="O138" s="232"/>
      <c r="P138" s="232"/>
      <c r="Q138" s="232"/>
      <c r="R138" s="232"/>
      <c r="S138" s="283" t="s">
        <v>243</v>
      </c>
      <c r="T138" s="232"/>
      <c r="U138" s="232"/>
      <c r="V138" s="232" t="s">
        <v>244</v>
      </c>
      <c r="W138" s="232"/>
      <c r="X138" s="232"/>
      <c r="Y138" s="232"/>
      <c r="Z138" s="232"/>
      <c r="AA138" s="232"/>
      <c r="AB138" s="232"/>
      <c r="AC138" s="232"/>
      <c r="AD138" s="232"/>
      <c r="AE138" s="232"/>
      <c r="AF138" s="232"/>
      <c r="AG138" s="232"/>
      <c r="AH138" s="232"/>
    </row>
    <row r="139" spans="1:34">
      <c r="A139" s="232"/>
      <c r="B139" s="232"/>
      <c r="C139" s="232"/>
      <c r="D139" s="232"/>
      <c r="E139" s="232"/>
      <c r="F139" s="232"/>
      <c r="G139" s="232"/>
      <c r="H139" s="232"/>
      <c r="I139" s="232"/>
      <c r="J139" s="232"/>
      <c r="K139" s="232"/>
      <c r="L139" s="232"/>
      <c r="M139" s="232"/>
      <c r="N139" s="232"/>
      <c r="O139" s="232"/>
      <c r="P139" s="232"/>
      <c r="Q139" s="232"/>
      <c r="R139" s="232"/>
      <c r="S139" s="283"/>
      <c r="T139" s="232"/>
      <c r="U139" s="232"/>
      <c r="V139" s="232"/>
      <c r="W139" s="232"/>
      <c r="X139" s="232"/>
      <c r="Y139" s="232"/>
      <c r="Z139" s="232"/>
      <c r="AA139" s="232"/>
      <c r="AB139" s="232"/>
      <c r="AC139" s="232"/>
      <c r="AD139" s="232"/>
      <c r="AE139" s="232"/>
      <c r="AF139" s="232"/>
      <c r="AG139" s="232"/>
      <c r="AH139" s="232"/>
    </row>
    <row r="140" spans="1:34">
      <c r="A140" s="232"/>
      <c r="B140" s="232"/>
      <c r="C140" s="283"/>
      <c r="D140" s="283"/>
      <c r="E140" s="283"/>
      <c r="F140" s="283"/>
      <c r="G140" s="283"/>
      <c r="H140" s="283"/>
      <c r="I140" s="232"/>
      <c r="J140" s="232"/>
      <c r="K140" s="232"/>
      <c r="L140" s="232"/>
      <c r="M140" s="323"/>
      <c r="N140" s="323"/>
      <c r="O140" s="323"/>
      <c r="P140" s="323"/>
      <c r="Q140" s="324"/>
      <c r="R140" s="324"/>
      <c r="S140" s="324"/>
      <c r="T140" s="324"/>
      <c r="U140" s="324"/>
      <c r="V140" s="324"/>
      <c r="W140" s="324"/>
      <c r="X140" s="324"/>
      <c r="Y140" s="324"/>
      <c r="Z140" s="232"/>
      <c r="AA140" s="232"/>
      <c r="AB140" s="232"/>
      <c r="AC140" s="232"/>
      <c r="AD140" s="232"/>
      <c r="AE140" s="232"/>
      <c r="AF140" s="232"/>
      <c r="AG140" s="232"/>
      <c r="AH140" s="232"/>
    </row>
    <row r="141" spans="1:34">
      <c r="A141" s="232"/>
      <c r="B141" s="232"/>
      <c r="C141" s="283"/>
      <c r="D141" s="283"/>
      <c r="E141" s="283"/>
      <c r="F141" s="283"/>
      <c r="G141" s="283"/>
      <c r="H141" s="283"/>
      <c r="I141" s="232"/>
      <c r="J141" s="232"/>
      <c r="K141" s="232"/>
      <c r="L141" s="232"/>
      <c r="M141" s="323"/>
      <c r="N141" s="323"/>
      <c r="O141" s="323"/>
      <c r="P141" s="323"/>
      <c r="Q141" s="324"/>
      <c r="R141" s="324"/>
      <c r="S141" s="324"/>
      <c r="T141" s="324"/>
      <c r="U141" s="324"/>
      <c r="V141" s="324"/>
      <c r="W141" s="324"/>
      <c r="X141" s="324"/>
      <c r="Y141" s="324"/>
      <c r="Z141" s="232"/>
      <c r="AA141" s="232"/>
      <c r="AB141" s="232"/>
      <c r="AC141" s="232"/>
      <c r="AD141" s="232"/>
      <c r="AE141" s="232"/>
      <c r="AF141" s="232"/>
      <c r="AG141" s="232"/>
      <c r="AH141" s="232"/>
    </row>
    <row r="142" spans="1:34">
      <c r="A142" s="232"/>
      <c r="B142" s="232"/>
      <c r="C142" s="283"/>
      <c r="D142" s="283"/>
      <c r="E142" s="283"/>
      <c r="F142" s="283"/>
      <c r="G142" s="283"/>
      <c r="H142" s="283"/>
      <c r="I142" s="232"/>
      <c r="J142" s="232"/>
      <c r="K142" s="232"/>
      <c r="L142" s="232"/>
      <c r="M142" s="323"/>
      <c r="N142" s="323"/>
      <c r="O142" s="323"/>
      <c r="P142" s="323"/>
      <c r="Q142" s="324"/>
      <c r="R142" s="324"/>
      <c r="S142" s="324"/>
      <c r="T142" s="324"/>
      <c r="U142" s="324"/>
      <c r="V142" s="324"/>
      <c r="W142" s="324"/>
      <c r="X142" s="324"/>
      <c r="Y142" s="324"/>
      <c r="Z142" s="232"/>
      <c r="AA142" s="232"/>
      <c r="AB142" s="232"/>
      <c r="AC142" s="232"/>
      <c r="AD142" s="232"/>
      <c r="AE142" s="232"/>
      <c r="AF142" s="232"/>
      <c r="AG142" s="232"/>
      <c r="AH142" s="232"/>
    </row>
    <row r="143" spans="1:34">
      <c r="A143" s="232"/>
      <c r="B143" s="232"/>
      <c r="C143" s="232"/>
      <c r="D143" s="232"/>
      <c r="E143" s="232"/>
      <c r="F143" s="232"/>
      <c r="G143" s="232"/>
      <c r="H143" s="232"/>
      <c r="I143" s="232"/>
      <c r="J143" s="232"/>
      <c r="K143" s="232"/>
      <c r="L143" s="232"/>
      <c r="M143" s="232"/>
      <c r="N143" s="232"/>
      <c r="O143" s="232"/>
      <c r="P143" s="232"/>
      <c r="Q143" s="232"/>
      <c r="R143" s="232"/>
      <c r="S143" s="283" t="s">
        <v>243</v>
      </c>
      <c r="T143" s="232"/>
      <c r="U143" s="232"/>
      <c r="V143" s="232" t="s">
        <v>244</v>
      </c>
      <c r="W143" s="232"/>
      <c r="X143" s="232"/>
      <c r="Y143" s="232"/>
      <c r="Z143" s="232"/>
      <c r="AA143" s="232"/>
      <c r="AB143" s="232"/>
      <c r="AC143" s="232"/>
      <c r="AD143" s="232"/>
      <c r="AE143" s="232"/>
      <c r="AF143" s="232"/>
      <c r="AG143" s="232"/>
      <c r="AH143" s="232"/>
    </row>
    <row r="144" spans="1:34">
      <c r="A144" s="232"/>
      <c r="B144" s="232"/>
      <c r="C144" s="232"/>
      <c r="D144" s="232"/>
      <c r="E144" s="232"/>
      <c r="F144" s="232"/>
      <c r="G144" s="232"/>
      <c r="H144" s="232"/>
      <c r="I144" s="232"/>
      <c r="J144" s="232"/>
      <c r="K144" s="232"/>
      <c r="L144" s="232"/>
      <c r="M144" s="232"/>
      <c r="N144" s="232"/>
      <c r="O144" s="232"/>
      <c r="P144" s="232"/>
      <c r="Q144" s="232"/>
      <c r="R144" s="232"/>
      <c r="S144" s="283"/>
      <c r="T144" s="232"/>
      <c r="U144" s="232"/>
      <c r="V144" s="232"/>
      <c r="W144" s="232"/>
      <c r="X144" s="232"/>
      <c r="Y144" s="232"/>
      <c r="Z144" s="232"/>
      <c r="AA144" s="232"/>
      <c r="AB144" s="232"/>
      <c r="AC144" s="232"/>
      <c r="AD144" s="232"/>
      <c r="AE144" s="232"/>
      <c r="AF144" s="232"/>
      <c r="AG144" s="232"/>
      <c r="AH144" s="232"/>
    </row>
    <row r="145" spans="1:34">
      <c r="A145" s="232"/>
      <c r="B145" s="232"/>
      <c r="C145" s="283"/>
      <c r="D145" s="283"/>
      <c r="E145" s="283"/>
      <c r="F145" s="283"/>
      <c r="G145" s="283"/>
      <c r="H145" s="283"/>
      <c r="I145" s="232"/>
      <c r="J145" s="232"/>
      <c r="K145" s="232"/>
      <c r="L145" s="232"/>
      <c r="M145" s="323"/>
      <c r="N145" s="323"/>
      <c r="O145" s="323"/>
      <c r="P145" s="323"/>
      <c r="Q145" s="324"/>
      <c r="R145" s="324"/>
      <c r="S145" s="324"/>
      <c r="T145" s="324"/>
      <c r="U145" s="324"/>
      <c r="V145" s="324"/>
      <c r="W145" s="324"/>
      <c r="X145" s="324"/>
      <c r="Y145" s="324"/>
      <c r="Z145" s="232"/>
      <c r="AA145" s="232"/>
      <c r="AB145" s="232"/>
      <c r="AC145" s="232"/>
      <c r="AD145" s="232"/>
      <c r="AE145" s="232"/>
      <c r="AF145" s="232"/>
      <c r="AG145" s="232"/>
      <c r="AH145" s="232"/>
    </row>
    <row r="146" spans="1:34">
      <c r="A146" s="232"/>
      <c r="B146" s="232"/>
      <c r="C146" s="283"/>
      <c r="D146" s="283"/>
      <c r="E146" s="283"/>
      <c r="F146" s="283"/>
      <c r="G146" s="283"/>
      <c r="H146" s="283"/>
      <c r="I146" s="232"/>
      <c r="J146" s="232"/>
      <c r="K146" s="232"/>
      <c r="L146" s="232"/>
      <c r="M146" s="323"/>
      <c r="N146" s="323"/>
      <c r="O146" s="323"/>
      <c r="P146" s="323"/>
      <c r="Q146" s="324"/>
      <c r="R146" s="324"/>
      <c r="S146" s="324"/>
      <c r="T146" s="324"/>
      <c r="U146" s="324"/>
      <c r="V146" s="324"/>
      <c r="W146" s="324"/>
      <c r="X146" s="324"/>
      <c r="Y146" s="324"/>
      <c r="Z146" s="232"/>
      <c r="AA146" s="232"/>
      <c r="AB146" s="232"/>
      <c r="AC146" s="232"/>
      <c r="AD146" s="232"/>
      <c r="AE146" s="232"/>
      <c r="AF146" s="232"/>
      <c r="AG146" s="232"/>
      <c r="AH146" s="232"/>
    </row>
    <row r="147" spans="1:34">
      <c r="A147" s="232"/>
      <c r="B147" s="232"/>
      <c r="C147" s="283"/>
      <c r="D147" s="283"/>
      <c r="E147" s="283"/>
      <c r="F147" s="283"/>
      <c r="G147" s="283"/>
      <c r="H147" s="283"/>
      <c r="I147" s="232"/>
      <c r="J147" s="232"/>
      <c r="K147" s="232"/>
      <c r="L147" s="232"/>
      <c r="M147" s="323"/>
      <c r="N147" s="323"/>
      <c r="O147" s="323"/>
      <c r="P147" s="323"/>
      <c r="Q147" s="324"/>
      <c r="R147" s="324"/>
      <c r="S147" s="324"/>
      <c r="T147" s="324"/>
      <c r="U147" s="324"/>
      <c r="V147" s="324"/>
      <c r="W147" s="324"/>
      <c r="X147" s="324"/>
      <c r="Y147" s="324"/>
      <c r="Z147" s="232"/>
      <c r="AA147" s="232"/>
      <c r="AB147" s="232"/>
      <c r="AC147" s="232"/>
      <c r="AD147" s="232"/>
      <c r="AE147" s="232"/>
      <c r="AF147" s="232"/>
      <c r="AG147" s="232"/>
      <c r="AH147" s="232"/>
    </row>
    <row r="148" spans="1:34" ht="20.100000000000001" customHeight="1">
      <c r="A148" s="104"/>
    </row>
  </sheetData>
  <mergeCells count="452">
    <mergeCell ref="A92:AH92"/>
    <mergeCell ref="A94:C94"/>
    <mergeCell ref="D94:E94"/>
    <mergeCell ref="F94:H94"/>
    <mergeCell ref="I94:J94"/>
    <mergeCell ref="K94:L94"/>
    <mergeCell ref="AS94:AT94"/>
    <mergeCell ref="AU94:AV94"/>
    <mergeCell ref="AW94:BC94"/>
    <mergeCell ref="V133:V134"/>
    <mergeCell ref="W133:Y134"/>
    <mergeCell ref="Z133:AB137"/>
    <mergeCell ref="AC133:AE137"/>
    <mergeCell ref="AF133:AH137"/>
    <mergeCell ref="C135:E137"/>
    <mergeCell ref="F135:H137"/>
    <mergeCell ref="M135:P137"/>
    <mergeCell ref="Q135:Y137"/>
    <mergeCell ref="A133:B137"/>
    <mergeCell ref="C133:E134"/>
    <mergeCell ref="F133:H134"/>
    <mergeCell ref="I133:J137"/>
    <mergeCell ref="K133:L137"/>
    <mergeCell ref="M133:P134"/>
    <mergeCell ref="Q133:R134"/>
    <mergeCell ref="S133:S134"/>
    <mergeCell ref="T133:U134"/>
    <mergeCell ref="V128:V129"/>
    <mergeCell ref="W128:Y129"/>
    <mergeCell ref="Z128:AB132"/>
    <mergeCell ref="AC128:AE132"/>
    <mergeCell ref="AF128:AH132"/>
    <mergeCell ref="C130:E132"/>
    <mergeCell ref="F130:H132"/>
    <mergeCell ref="M130:P132"/>
    <mergeCell ref="Q130:Y132"/>
    <mergeCell ref="A128:B132"/>
    <mergeCell ref="C128:E129"/>
    <mergeCell ref="F128:H129"/>
    <mergeCell ref="I128:J132"/>
    <mergeCell ref="K128:L132"/>
    <mergeCell ref="M128:P129"/>
    <mergeCell ref="Q128:R129"/>
    <mergeCell ref="S128:S129"/>
    <mergeCell ref="T128:U129"/>
    <mergeCell ref="V123:V124"/>
    <mergeCell ref="W123:Y124"/>
    <mergeCell ref="Z123:AB127"/>
    <mergeCell ref="AC123:AE127"/>
    <mergeCell ref="AF123:AH127"/>
    <mergeCell ref="C125:E127"/>
    <mergeCell ref="F125:H127"/>
    <mergeCell ref="M125:P127"/>
    <mergeCell ref="Q125:Y127"/>
    <mergeCell ref="A123:B127"/>
    <mergeCell ref="C123:E124"/>
    <mergeCell ref="F123:H124"/>
    <mergeCell ref="I123:J127"/>
    <mergeCell ref="K123:L127"/>
    <mergeCell ref="M123:P124"/>
    <mergeCell ref="Q123:R124"/>
    <mergeCell ref="S123:S124"/>
    <mergeCell ref="T123:U124"/>
    <mergeCell ref="V138:V139"/>
    <mergeCell ref="W138:Y139"/>
    <mergeCell ref="Z138:AB142"/>
    <mergeCell ref="AC138:AE142"/>
    <mergeCell ref="AF138:AH142"/>
    <mergeCell ref="C140:E142"/>
    <mergeCell ref="F140:H142"/>
    <mergeCell ref="M140:P142"/>
    <mergeCell ref="Q140:Y142"/>
    <mergeCell ref="A138:B142"/>
    <mergeCell ref="C138:E139"/>
    <mergeCell ref="F138:H139"/>
    <mergeCell ref="I138:J142"/>
    <mergeCell ref="K138:L142"/>
    <mergeCell ref="M138:P139"/>
    <mergeCell ref="Q138:R139"/>
    <mergeCell ref="S138:S139"/>
    <mergeCell ref="T138:U139"/>
    <mergeCell ref="V118:V119"/>
    <mergeCell ref="W118:Y119"/>
    <mergeCell ref="Z118:AB122"/>
    <mergeCell ref="AC118:AE122"/>
    <mergeCell ref="AF118:AH122"/>
    <mergeCell ref="C120:E122"/>
    <mergeCell ref="F120:H122"/>
    <mergeCell ref="M120:P122"/>
    <mergeCell ref="Q120:Y122"/>
    <mergeCell ref="A118:B122"/>
    <mergeCell ref="C118:E119"/>
    <mergeCell ref="F118:H119"/>
    <mergeCell ref="I118:J122"/>
    <mergeCell ref="K118:L122"/>
    <mergeCell ref="M118:P119"/>
    <mergeCell ref="Q118:R119"/>
    <mergeCell ref="S118:S119"/>
    <mergeCell ref="T118:U119"/>
    <mergeCell ref="AS110:AT110"/>
    <mergeCell ref="AU110:AV110"/>
    <mergeCell ref="AW110:BC110"/>
    <mergeCell ref="K28:L28"/>
    <mergeCell ref="M28:N28"/>
    <mergeCell ref="P28:Q28"/>
    <mergeCell ref="S28:T28"/>
    <mergeCell ref="AS108:AT108"/>
    <mergeCell ref="AU108:AV108"/>
    <mergeCell ref="AW108:BC108"/>
    <mergeCell ref="AS109:AT109"/>
    <mergeCell ref="AU109:AV109"/>
    <mergeCell ref="AW109:BC109"/>
    <mergeCell ref="AS106:AT106"/>
    <mergeCell ref="AU106:AV106"/>
    <mergeCell ref="AW106:BC106"/>
    <mergeCell ref="AS107:AT107"/>
    <mergeCell ref="AU107:AV107"/>
    <mergeCell ref="AW107:BC107"/>
    <mergeCell ref="AS104:AT104"/>
    <mergeCell ref="AU104:AV104"/>
    <mergeCell ref="AW104:BC104"/>
    <mergeCell ref="AS105:AT105"/>
    <mergeCell ref="C36:AG37"/>
    <mergeCell ref="AU105:AV105"/>
    <mergeCell ref="AW105:BC105"/>
    <mergeCell ref="AS102:AT102"/>
    <mergeCell ref="AU102:AV102"/>
    <mergeCell ref="AW102:BC102"/>
    <mergeCell ref="AS103:AT103"/>
    <mergeCell ref="AU103:AV103"/>
    <mergeCell ref="AW103:BC103"/>
    <mergeCell ref="AS100:AT100"/>
    <mergeCell ref="AU100:AV100"/>
    <mergeCell ref="AW100:BC100"/>
    <mergeCell ref="AS101:AT101"/>
    <mergeCell ref="AU101:AV101"/>
    <mergeCell ref="AW101:BC101"/>
    <mergeCell ref="AS98:AT98"/>
    <mergeCell ref="AU98:AV98"/>
    <mergeCell ref="AW98:BC98"/>
    <mergeCell ref="AS99:AT99"/>
    <mergeCell ref="AU99:AV99"/>
    <mergeCell ref="AW99:BC99"/>
    <mergeCell ref="AS91:AT91"/>
    <mergeCell ref="AU91:AV91"/>
    <mergeCell ref="AW91:BC91"/>
    <mergeCell ref="AS92:AT92"/>
    <mergeCell ref="AU92:AV92"/>
    <mergeCell ref="AW92:BC92"/>
    <mergeCell ref="AS96:AT96"/>
    <mergeCell ref="AU96:AV96"/>
    <mergeCell ref="AW96:BC96"/>
    <mergeCell ref="AS89:AT89"/>
    <mergeCell ref="AU89:AV89"/>
    <mergeCell ref="AW89:BC89"/>
    <mergeCell ref="AS87:AT87"/>
    <mergeCell ref="AU87:AV87"/>
    <mergeCell ref="AW87:BC87"/>
    <mergeCell ref="AS95:AT95"/>
    <mergeCell ref="AU95:AV95"/>
    <mergeCell ref="AW95:BC95"/>
    <mergeCell ref="AS83:AT83"/>
    <mergeCell ref="AU83:AV83"/>
    <mergeCell ref="AW83:BC83"/>
    <mergeCell ref="AS85:AT85"/>
    <mergeCell ref="AU85:AV85"/>
    <mergeCell ref="AW85:BC85"/>
    <mergeCell ref="AS81:AT81"/>
    <mergeCell ref="AU81:AV81"/>
    <mergeCell ref="AW81:BC81"/>
    <mergeCell ref="AS82:AT82"/>
    <mergeCell ref="AU82:AV82"/>
    <mergeCell ref="AW82:BC82"/>
    <mergeCell ref="AS79:AT79"/>
    <mergeCell ref="AU79:AV79"/>
    <mergeCell ref="AW79:BC79"/>
    <mergeCell ref="AS80:AT80"/>
    <mergeCell ref="AU80:AV80"/>
    <mergeCell ref="AW80:BC80"/>
    <mergeCell ref="AS77:AT77"/>
    <mergeCell ref="AU77:AV77"/>
    <mergeCell ref="AW77:BC77"/>
    <mergeCell ref="AS78:AT78"/>
    <mergeCell ref="AU78:AV78"/>
    <mergeCell ref="AW78:BC78"/>
    <mergeCell ref="AS75:AT75"/>
    <mergeCell ref="AU75:AV75"/>
    <mergeCell ref="AW75:BC75"/>
    <mergeCell ref="AS76:AT76"/>
    <mergeCell ref="AU76:AV76"/>
    <mergeCell ref="AW76:BC76"/>
    <mergeCell ref="AS73:AT73"/>
    <mergeCell ref="AU73:AV73"/>
    <mergeCell ref="AW73:BC73"/>
    <mergeCell ref="AS74:AT74"/>
    <mergeCell ref="AU74:AV74"/>
    <mergeCell ref="AW74:BC74"/>
    <mergeCell ref="AS71:AT71"/>
    <mergeCell ref="AU71:AV71"/>
    <mergeCell ref="AW71:BC71"/>
    <mergeCell ref="AS72:AT72"/>
    <mergeCell ref="AU72:AV72"/>
    <mergeCell ref="AW72:BC72"/>
    <mergeCell ref="AS69:AT69"/>
    <mergeCell ref="AU69:AV69"/>
    <mergeCell ref="AW69:BC69"/>
    <mergeCell ref="AS70:AT70"/>
    <mergeCell ref="AU70:AV70"/>
    <mergeCell ref="AW70:BC70"/>
    <mergeCell ref="AS67:AT67"/>
    <mergeCell ref="AU67:AV67"/>
    <mergeCell ref="AW67:BC67"/>
    <mergeCell ref="AS68:AT68"/>
    <mergeCell ref="AU68:AV68"/>
    <mergeCell ref="AW68:BC68"/>
    <mergeCell ref="AS65:AT65"/>
    <mergeCell ref="AU65:AV65"/>
    <mergeCell ref="AW65:BC65"/>
    <mergeCell ref="AS66:AT66"/>
    <mergeCell ref="AU66:AV66"/>
    <mergeCell ref="AW66:BC66"/>
    <mergeCell ref="AS63:AT63"/>
    <mergeCell ref="AU63:AV63"/>
    <mergeCell ref="AW63:BC63"/>
    <mergeCell ref="AS64:AT64"/>
    <mergeCell ref="AU64:AV64"/>
    <mergeCell ref="AW64:BC64"/>
    <mergeCell ref="AS61:AT61"/>
    <mergeCell ref="AU61:AV61"/>
    <mergeCell ref="AW61:BC61"/>
    <mergeCell ref="AS62:AT62"/>
    <mergeCell ref="AU62:AV62"/>
    <mergeCell ref="AW62:BC62"/>
    <mergeCell ref="AS59:AT59"/>
    <mergeCell ref="AU59:AV59"/>
    <mergeCell ref="AW59:BC59"/>
    <mergeCell ref="AS60:AT60"/>
    <mergeCell ref="AU60:AV60"/>
    <mergeCell ref="AW60:BC60"/>
    <mergeCell ref="AS57:AT57"/>
    <mergeCell ref="AU57:AV57"/>
    <mergeCell ref="AW57:BC57"/>
    <mergeCell ref="AS58:AT58"/>
    <mergeCell ref="AU58:AV58"/>
    <mergeCell ref="AW58:BC58"/>
    <mergeCell ref="AS55:AT55"/>
    <mergeCell ref="AU55:AV55"/>
    <mergeCell ref="AW55:BC55"/>
    <mergeCell ref="AS56:AT56"/>
    <mergeCell ref="AU56:AV56"/>
    <mergeCell ref="AW56:BC56"/>
    <mergeCell ref="AZ1:BB1"/>
    <mergeCell ref="AS53:AV53"/>
    <mergeCell ref="AW53:BC53"/>
    <mergeCell ref="AS54:AT54"/>
    <mergeCell ref="AU54:AV54"/>
    <mergeCell ref="AW54:BC54"/>
    <mergeCell ref="AT1:AV1"/>
    <mergeCell ref="AW1:AY1"/>
    <mergeCell ref="N2:O2"/>
    <mergeCell ref="P2:Q2"/>
    <mergeCell ref="S2:T2"/>
    <mergeCell ref="V2:W2"/>
    <mergeCell ref="N3:O3"/>
    <mergeCell ref="P3:Q3"/>
    <mergeCell ref="S3:T3"/>
    <mergeCell ref="V3:W3"/>
    <mergeCell ref="A45:AH45"/>
    <mergeCell ref="Z28:AA28"/>
    <mergeCell ref="AC28:AD28"/>
    <mergeCell ref="K29:L29"/>
    <mergeCell ref="M29:N29"/>
    <mergeCell ref="P29:Q29"/>
    <mergeCell ref="S29:T29"/>
    <mergeCell ref="Z29:AA29"/>
    <mergeCell ref="AC29:AD29"/>
    <mergeCell ref="D22:AE24"/>
    <mergeCell ref="H20:AE20"/>
    <mergeCell ref="H21:AE21"/>
    <mergeCell ref="O47:R47"/>
    <mergeCell ref="AB48:AC50"/>
    <mergeCell ref="AD48:AH50"/>
    <mergeCell ref="O48:R50"/>
    <mergeCell ref="S48:AA50"/>
    <mergeCell ref="K47:N47"/>
    <mergeCell ref="K48:N50"/>
    <mergeCell ref="A73:AH73"/>
    <mergeCell ref="A74:AH74"/>
    <mergeCell ref="A66:AH66"/>
    <mergeCell ref="A67:AH67"/>
    <mergeCell ref="A68:AH68"/>
    <mergeCell ref="A69:AH69"/>
    <mergeCell ref="A70:AH70"/>
    <mergeCell ref="A71:AH71"/>
    <mergeCell ref="A72:AH72"/>
    <mergeCell ref="A47:D50"/>
    <mergeCell ref="AD47:AH47"/>
    <mergeCell ref="AB47:AC47"/>
    <mergeCell ref="S47:AA47"/>
    <mergeCell ref="A75:AH75"/>
    <mergeCell ref="A76:AH76"/>
    <mergeCell ref="A77:AH77"/>
    <mergeCell ref="A78:AH78"/>
    <mergeCell ref="A79:AH79"/>
    <mergeCell ref="A54:AH54"/>
    <mergeCell ref="A55:AH55"/>
    <mergeCell ref="AF95:AH97"/>
    <mergeCell ref="AC95:AE97"/>
    <mergeCell ref="I95:J97"/>
    <mergeCell ref="I89:J91"/>
    <mergeCell ref="A56:AH56"/>
    <mergeCell ref="A57:AH57"/>
    <mergeCell ref="A58:AH58"/>
    <mergeCell ref="A59:AH59"/>
    <mergeCell ref="A60:AH60"/>
    <mergeCell ref="A61:AH61"/>
    <mergeCell ref="A62:AH62"/>
    <mergeCell ref="A63:AH63"/>
    <mergeCell ref="A64:AH64"/>
    <mergeCell ref="A80:AH80"/>
    <mergeCell ref="A81:AH81"/>
    <mergeCell ref="A82:AH82"/>
    <mergeCell ref="A65:AH65"/>
    <mergeCell ref="Q96:Y97"/>
    <mergeCell ref="Q90:Y91"/>
    <mergeCell ref="W89:Y89"/>
    <mergeCell ref="W95:Y95"/>
    <mergeCell ref="A46:D46"/>
    <mergeCell ref="A52:AH52"/>
    <mergeCell ref="A53:AH53"/>
    <mergeCell ref="F89:H89"/>
    <mergeCell ref="Q95:U95"/>
    <mergeCell ref="C90:E91"/>
    <mergeCell ref="F90:H91"/>
    <mergeCell ref="M95:P95"/>
    <mergeCell ref="M89:P89"/>
    <mergeCell ref="A95:B97"/>
    <mergeCell ref="A83:AH83"/>
    <mergeCell ref="AC85:AG85"/>
    <mergeCell ref="W85:AA85"/>
    <mergeCell ref="Q85:U85"/>
    <mergeCell ref="A87:C87"/>
    <mergeCell ref="D87:E87"/>
    <mergeCell ref="F87:H87"/>
    <mergeCell ref="K87:L87"/>
    <mergeCell ref="I87:J87"/>
    <mergeCell ref="A89:B91"/>
    <mergeCell ref="AC89:AE91"/>
    <mergeCell ref="AF89:AH91"/>
    <mergeCell ref="C96:E97"/>
    <mergeCell ref="C95:E95"/>
    <mergeCell ref="F95:H95"/>
    <mergeCell ref="F96:H97"/>
    <mergeCell ref="C89:E89"/>
    <mergeCell ref="Q98:R99"/>
    <mergeCell ref="S98:S99"/>
    <mergeCell ref="T98:U99"/>
    <mergeCell ref="V98:V99"/>
    <mergeCell ref="W98:Y99"/>
    <mergeCell ref="Z98:AB102"/>
    <mergeCell ref="AC98:AE102"/>
    <mergeCell ref="AF98:AH102"/>
    <mergeCell ref="Q100:Y102"/>
    <mergeCell ref="K95:L97"/>
    <mergeCell ref="K89:L91"/>
    <mergeCell ref="M96:P97"/>
    <mergeCell ref="M90:P91"/>
    <mergeCell ref="Q89:R89"/>
    <mergeCell ref="T89:U89"/>
    <mergeCell ref="Z95:AB97"/>
    <mergeCell ref="Z89:AB91"/>
    <mergeCell ref="A98:B102"/>
    <mergeCell ref="C98:E99"/>
    <mergeCell ref="C100:E102"/>
    <mergeCell ref="F98:H99"/>
    <mergeCell ref="F100:H102"/>
    <mergeCell ref="I98:J102"/>
    <mergeCell ref="K98:L102"/>
    <mergeCell ref="M98:P99"/>
    <mergeCell ref="M100:P102"/>
    <mergeCell ref="A103:B107"/>
    <mergeCell ref="C103:E104"/>
    <mergeCell ref="F103:H104"/>
    <mergeCell ref="I103:J107"/>
    <mergeCell ref="K103:L107"/>
    <mergeCell ref="M103:P104"/>
    <mergeCell ref="Q103:R104"/>
    <mergeCell ref="S103:S104"/>
    <mergeCell ref="T103:U104"/>
    <mergeCell ref="V103:V104"/>
    <mergeCell ref="W103:Y104"/>
    <mergeCell ref="Z103:AB107"/>
    <mergeCell ref="AC103:AE107"/>
    <mergeCell ref="AF103:AH107"/>
    <mergeCell ref="C105:E107"/>
    <mergeCell ref="F105:H107"/>
    <mergeCell ref="M105:P107"/>
    <mergeCell ref="Q105:Y107"/>
    <mergeCell ref="A108:B112"/>
    <mergeCell ref="C108:E109"/>
    <mergeCell ref="F108:H109"/>
    <mergeCell ref="I108:J112"/>
    <mergeCell ref="K108:L112"/>
    <mergeCell ref="M108:P109"/>
    <mergeCell ref="Q108:R109"/>
    <mergeCell ref="S108:S109"/>
    <mergeCell ref="T108:U109"/>
    <mergeCell ref="V108:V109"/>
    <mergeCell ref="W108:Y109"/>
    <mergeCell ref="Z108:AB112"/>
    <mergeCell ref="AC108:AE112"/>
    <mergeCell ref="AF108:AH112"/>
    <mergeCell ref="C110:E112"/>
    <mergeCell ref="F110:H112"/>
    <mergeCell ref="M110:P112"/>
    <mergeCell ref="Q110:Y112"/>
    <mergeCell ref="A113:B117"/>
    <mergeCell ref="C113:E114"/>
    <mergeCell ref="F113:H114"/>
    <mergeCell ref="I113:J117"/>
    <mergeCell ref="K113:L117"/>
    <mergeCell ref="M113:P114"/>
    <mergeCell ref="Q113:R114"/>
    <mergeCell ref="S113:S114"/>
    <mergeCell ref="T113:U114"/>
    <mergeCell ref="V113:V114"/>
    <mergeCell ref="W113:Y114"/>
    <mergeCell ref="Z113:AB117"/>
    <mergeCell ref="AC113:AE117"/>
    <mergeCell ref="AF113:AH117"/>
    <mergeCell ref="C115:E117"/>
    <mergeCell ref="F115:H117"/>
    <mergeCell ref="M115:P117"/>
    <mergeCell ref="Q115:Y117"/>
    <mergeCell ref="A143:B147"/>
    <mergeCell ref="C143:E144"/>
    <mergeCell ref="F143:H144"/>
    <mergeCell ref="I143:J147"/>
    <mergeCell ref="K143:L147"/>
    <mergeCell ref="M143:P144"/>
    <mergeCell ref="Q143:R144"/>
    <mergeCell ref="S143:S144"/>
    <mergeCell ref="T143:U144"/>
    <mergeCell ref="V143:V144"/>
    <mergeCell ref="W143:Y144"/>
    <mergeCell ref="Z143:AB147"/>
    <mergeCell ref="AC143:AE147"/>
    <mergeCell ref="AF143:AH147"/>
    <mergeCell ref="C145:E147"/>
    <mergeCell ref="F145:H147"/>
    <mergeCell ref="M145:P147"/>
    <mergeCell ref="Q145:Y147"/>
  </mergeCells>
  <phoneticPr fontId="1"/>
  <hyperlinks>
    <hyperlink ref="J39" r:id="rId1" xr:uid="{00000000-0004-0000-0800-000000000000}"/>
  </hyperlinks>
  <printOptions horizontalCentered="1"/>
  <pageMargins left="0.70866141732283472" right="0.70866141732283472" top="0.47244094488188981" bottom="0.55118110236220474" header="0.31496062992125984" footer="0.31496062992125984"/>
  <pageSetup paperSize="9" scale="92" orientation="portrait" r:id="rId2"/>
  <headerFooter>
    <oddFooter>&amp;C&amp;12－　10　－</oddFooter>
    <firstFooter>&amp;C&amp;12－　10　－</firstFooter>
  </headerFooter>
  <rowBreaks count="2" manualBreakCount="2">
    <brk id="43" max="33" man="1"/>
    <brk id="86" max="33"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8231F-1EC5-4868-AF2F-8CF54992C2EC}">
  <dimension ref="A1:BF148"/>
  <sheetViews>
    <sheetView view="pageBreakPreview" topLeftCell="A28" zoomScale="85" zoomScaleNormal="100" zoomScaleSheetLayoutView="85" workbookViewId="0">
      <selection activeCell="AO45" sqref="AO45"/>
    </sheetView>
  </sheetViews>
  <sheetFormatPr defaultColWidth="8.73046875" defaultRowHeight="12.75"/>
  <cols>
    <col min="1" max="24" width="2.59765625" style="38" customWidth="1"/>
    <col min="25" max="25" width="4.46484375" style="38" customWidth="1"/>
    <col min="26" max="26" width="2.86328125" style="38" customWidth="1"/>
    <col min="27" max="35" width="2.59765625" style="38" customWidth="1"/>
    <col min="36" max="36" width="3.265625" style="38" bestFit="1" customWidth="1"/>
    <col min="37" max="44" width="2.59765625" style="38" customWidth="1"/>
    <col min="45" max="47" width="4.33203125" style="38" bestFit="1" customWidth="1"/>
    <col min="48" max="48" width="6.3984375" style="38" customWidth="1"/>
    <col min="49" max="50" width="4.33203125" style="38" bestFit="1" customWidth="1"/>
    <col min="51" max="51" width="5.59765625" style="38" bestFit="1" customWidth="1"/>
    <col min="52" max="53" width="4.33203125" style="38" bestFit="1" customWidth="1"/>
    <col min="54" max="54" width="5.59765625" style="38" bestFit="1" customWidth="1"/>
    <col min="55" max="55" width="24.9296875" style="38" bestFit="1" customWidth="1"/>
    <col min="56" max="56" width="15.3984375" style="38" bestFit="1" customWidth="1"/>
    <col min="57" max="57" width="24.19921875" style="38" customWidth="1"/>
    <col min="58" max="58" width="8.73046875" style="38" bestFit="1" customWidth="1"/>
    <col min="59" max="102" width="2.59765625" style="38" customWidth="1"/>
    <col min="103" max="16384" width="8.73046875" style="38"/>
  </cols>
  <sheetData>
    <row r="1" spans="1:58" ht="30" customHeight="1" thickBot="1">
      <c r="A1" s="41" t="s">
        <v>340</v>
      </c>
      <c r="C1" s="41" t="s">
        <v>341</v>
      </c>
      <c r="AS1"/>
      <c r="AT1" s="237" t="s">
        <v>145</v>
      </c>
      <c r="AU1" s="237"/>
      <c r="AV1" s="237"/>
      <c r="AW1" s="237" t="s">
        <v>107</v>
      </c>
      <c r="AX1" s="237"/>
      <c r="AY1" s="237"/>
      <c r="AZ1" s="237" t="s">
        <v>146</v>
      </c>
      <c r="BA1" s="237"/>
      <c r="BB1" s="237"/>
      <c r="BC1"/>
      <c r="BD1"/>
      <c r="BE1"/>
      <c r="BF1"/>
    </row>
    <row r="2" spans="1:58" ht="21.95" customHeight="1" thickBot="1">
      <c r="B2" s="53">
        <v>1</v>
      </c>
      <c r="C2" s="44"/>
      <c r="D2" s="44" t="s">
        <v>190</v>
      </c>
      <c r="E2" s="44"/>
      <c r="F2" s="44"/>
      <c r="H2" s="38" t="s">
        <v>187</v>
      </c>
      <c r="N2" s="234" t="s">
        <v>89</v>
      </c>
      <c r="O2" s="234"/>
      <c r="P2" s="234">
        <f>表紙!AJ1</f>
        <v>30</v>
      </c>
      <c r="Q2" s="234"/>
      <c r="R2" s="38" t="s">
        <v>90</v>
      </c>
      <c r="S2" s="234">
        <f>VLOOKUP(AJ2,$AS$2:$BF$27,2)</f>
        <v>8</v>
      </c>
      <c r="T2" s="234"/>
      <c r="U2" s="38" t="s">
        <v>19</v>
      </c>
      <c r="V2" s="234">
        <f>VLOOKUP(AJ2,$AS$2:$BF$27,3)</f>
        <v>18</v>
      </c>
      <c r="W2" s="234"/>
      <c r="X2" s="38" t="s">
        <v>20</v>
      </c>
      <c r="Y2" s="199" t="s">
        <v>91</v>
      </c>
      <c r="Z2" s="199" t="str">
        <f>VLOOKUP(AJ2,$AS$2:$BF$27,4)</f>
        <v>土</v>
      </c>
      <c r="AA2" s="199" t="s">
        <v>92</v>
      </c>
      <c r="AJ2" s="49">
        <v>9</v>
      </c>
      <c r="AS2" s="4" t="s">
        <v>134</v>
      </c>
      <c r="AT2" s="4" t="s">
        <v>19</v>
      </c>
      <c r="AU2" s="4" t="s">
        <v>20</v>
      </c>
      <c r="AV2" s="4" t="s">
        <v>0</v>
      </c>
      <c r="AW2" s="4" t="s">
        <v>19</v>
      </c>
      <c r="AX2" s="4" t="s">
        <v>20</v>
      </c>
      <c r="AY2" s="4" t="s">
        <v>0</v>
      </c>
      <c r="AZ2" s="4" t="s">
        <v>19</v>
      </c>
      <c r="BA2" s="4" t="s">
        <v>20</v>
      </c>
      <c r="BB2" s="4" t="s">
        <v>0</v>
      </c>
      <c r="BC2" s="4" t="s">
        <v>46</v>
      </c>
      <c r="BD2" s="4" t="s">
        <v>43</v>
      </c>
      <c r="BE2" s="4" t="s">
        <v>143</v>
      </c>
      <c r="BF2" s="4" t="s">
        <v>42</v>
      </c>
    </row>
    <row r="3" spans="1:58" ht="21.95" customHeight="1" thickBot="1">
      <c r="H3" s="38" t="s">
        <v>188</v>
      </c>
      <c r="N3" s="234" t="s">
        <v>89</v>
      </c>
      <c r="O3" s="234"/>
      <c r="P3" s="234">
        <f>P2</f>
        <v>30</v>
      </c>
      <c r="Q3" s="234"/>
      <c r="R3" s="38" t="s">
        <v>90</v>
      </c>
      <c r="S3" s="234">
        <f>VLOOKUP(AJ3,$AS$2:$BF$27,2)</f>
        <v>12</v>
      </c>
      <c r="T3" s="234"/>
      <c r="U3" s="38" t="s">
        <v>19</v>
      </c>
      <c r="V3" s="234">
        <f>VLOOKUP(AJ3,$AS$2:$BF$27,3)</f>
        <v>8</v>
      </c>
      <c r="W3" s="234"/>
      <c r="X3" s="38" t="s">
        <v>20</v>
      </c>
      <c r="Y3" s="199" t="s">
        <v>91</v>
      </c>
      <c r="Z3" s="199" t="str">
        <f>VLOOKUP(AJ3,$AS$2:$BF$27,4)</f>
        <v>土</v>
      </c>
      <c r="AA3" s="199" t="s">
        <v>92</v>
      </c>
      <c r="AJ3" s="49">
        <v>16</v>
      </c>
      <c r="AS3" s="3">
        <v>1</v>
      </c>
      <c r="AT3" s="4">
        <v>4</v>
      </c>
      <c r="AU3" s="4">
        <v>29</v>
      </c>
      <c r="AV3" s="4" t="s">
        <v>36</v>
      </c>
      <c r="AW3" s="81">
        <v>4</v>
      </c>
      <c r="AX3" s="81">
        <v>1</v>
      </c>
      <c r="AY3" s="81" t="s">
        <v>36</v>
      </c>
      <c r="AZ3" s="81">
        <v>4</v>
      </c>
      <c r="BA3" s="81">
        <v>12</v>
      </c>
      <c r="BB3" s="81" t="s">
        <v>147</v>
      </c>
      <c r="BC3" s="81" t="s">
        <v>62</v>
      </c>
      <c r="BD3" s="82" t="s">
        <v>49</v>
      </c>
      <c r="BE3" s="80" t="s">
        <v>144</v>
      </c>
      <c r="BF3" s="83" t="s">
        <v>41</v>
      </c>
    </row>
    <row r="4" spans="1:58" ht="21.95" customHeight="1">
      <c r="H4" s="38" t="s">
        <v>345</v>
      </c>
      <c r="AS4" s="12">
        <v>2</v>
      </c>
      <c r="AT4" s="3">
        <v>5</v>
      </c>
      <c r="AU4" s="5">
        <v>5</v>
      </c>
      <c r="AV4" s="3" t="s">
        <v>37</v>
      </c>
      <c r="AW4" s="37">
        <v>4</v>
      </c>
      <c r="AX4" s="37">
        <v>1</v>
      </c>
      <c r="AY4" s="37" t="s">
        <v>147</v>
      </c>
      <c r="AZ4" s="37">
        <v>4</v>
      </c>
      <c r="BA4" s="37">
        <v>19</v>
      </c>
      <c r="BB4" s="37" t="s">
        <v>147</v>
      </c>
      <c r="BC4" s="37" t="s">
        <v>4</v>
      </c>
      <c r="BD4" s="78" t="s">
        <v>135</v>
      </c>
      <c r="BE4" s="79" t="s">
        <v>144</v>
      </c>
      <c r="BF4" s="11" t="s">
        <v>41</v>
      </c>
    </row>
    <row r="5" spans="1:58" ht="11.1" customHeight="1">
      <c r="AS5" s="3">
        <v>3</v>
      </c>
      <c r="AT5" s="11">
        <v>5</v>
      </c>
      <c r="AU5" s="6">
        <v>5</v>
      </c>
      <c r="AV5" s="11" t="s">
        <v>37</v>
      </c>
      <c r="AW5" s="37"/>
      <c r="AX5" s="37"/>
      <c r="AY5" s="37"/>
      <c r="AZ5" s="37"/>
      <c r="BA5" s="37"/>
      <c r="BB5" s="37"/>
      <c r="BC5" s="13" t="s">
        <v>5</v>
      </c>
      <c r="BD5" s="8" t="s">
        <v>135</v>
      </c>
      <c r="BE5" s="33" t="s">
        <v>144</v>
      </c>
      <c r="BF5" s="8" t="s">
        <v>24</v>
      </c>
    </row>
    <row r="6" spans="1:58" ht="21.95" customHeight="1">
      <c r="B6" s="38">
        <v>2</v>
      </c>
      <c r="D6" s="38" t="s">
        <v>343</v>
      </c>
      <c r="H6" s="38" t="s">
        <v>344</v>
      </c>
      <c r="L6" s="38" t="str">
        <f>VLOOKUP(AJ2,$AS$2:$BF$27,12)</f>
        <v>千葉ポートアリーナ</v>
      </c>
      <c r="V6" s="38" t="str">
        <f>VLOOKUP(AJ2,$AS$2:$BF$27,13)</f>
        <v>千葉市中央区問屋町１－２０</v>
      </c>
      <c r="AS6" s="12">
        <v>4</v>
      </c>
      <c r="AT6" s="11">
        <v>5</v>
      </c>
      <c r="AU6" s="6">
        <v>20</v>
      </c>
      <c r="AV6" s="11" t="s">
        <v>22</v>
      </c>
      <c r="AW6" s="37">
        <v>4</v>
      </c>
      <c r="AX6" s="37">
        <v>17</v>
      </c>
      <c r="AY6" s="37" t="s">
        <v>33</v>
      </c>
      <c r="AZ6" s="37">
        <v>5</v>
      </c>
      <c r="BA6" s="37">
        <v>5</v>
      </c>
      <c r="BB6" s="37" t="s">
        <v>36</v>
      </c>
      <c r="BC6" s="13" t="s">
        <v>29</v>
      </c>
      <c r="BD6" s="8" t="s">
        <v>135</v>
      </c>
      <c r="BE6" s="33" t="s">
        <v>144</v>
      </c>
      <c r="BF6" s="3" t="s">
        <v>41</v>
      </c>
    </row>
    <row r="7" spans="1:58" ht="21.95" customHeight="1">
      <c r="H7" s="38" t="s">
        <v>342</v>
      </c>
      <c r="L7" s="38" t="str">
        <f>VLOOKUP(AJ3,$AS$2:$BF$27,12)</f>
        <v>ゼットエー武道場</v>
      </c>
      <c r="V7" s="38" t="str">
        <f>VLOOKUP(AJ3,$AS$2:$BF$27,13)</f>
        <v>市原市能満１４７４－１</v>
      </c>
      <c r="AS7" s="12">
        <v>5</v>
      </c>
      <c r="AT7" s="3">
        <v>6</v>
      </c>
      <c r="AU7" s="3">
        <v>5</v>
      </c>
      <c r="AV7" s="3" t="s">
        <v>22</v>
      </c>
      <c r="AW7" s="3"/>
      <c r="AX7" s="3"/>
      <c r="AY7" s="3"/>
      <c r="AZ7" s="3"/>
      <c r="BA7" s="3"/>
      <c r="BB7" s="3"/>
      <c r="BC7" s="3" t="s">
        <v>38</v>
      </c>
      <c r="BD7" s="8" t="s">
        <v>136</v>
      </c>
      <c r="BE7" s="8"/>
      <c r="BF7" s="3" t="s">
        <v>41</v>
      </c>
    </row>
    <row r="8" spans="1:58" ht="11.1" customHeight="1">
      <c r="AS8" s="3">
        <v>6</v>
      </c>
      <c r="AT8" s="3">
        <v>6</v>
      </c>
      <c r="AU8" s="3">
        <v>11</v>
      </c>
      <c r="AV8" s="3" t="s">
        <v>20</v>
      </c>
      <c r="AW8" s="37">
        <v>4</v>
      </c>
      <c r="AX8" s="37">
        <v>27</v>
      </c>
      <c r="AY8" s="37" t="s">
        <v>147</v>
      </c>
      <c r="AZ8" s="37">
        <v>5</v>
      </c>
      <c r="BA8" s="37">
        <v>11</v>
      </c>
      <c r="BB8" s="37" t="s">
        <v>147</v>
      </c>
      <c r="BC8" s="3" t="s">
        <v>6</v>
      </c>
      <c r="BD8" s="8" t="s">
        <v>135</v>
      </c>
      <c r="BE8" s="33" t="s">
        <v>144</v>
      </c>
      <c r="BF8" s="3" t="s">
        <v>47</v>
      </c>
    </row>
    <row r="9" spans="1:58" ht="21.95" customHeight="1">
      <c r="B9" s="38">
        <v>3</v>
      </c>
      <c r="D9" s="38" t="s">
        <v>347</v>
      </c>
      <c r="H9" s="38" t="s">
        <v>346</v>
      </c>
      <c r="AS9" s="3">
        <v>7</v>
      </c>
      <c r="AT9" s="3">
        <v>6</v>
      </c>
      <c r="AU9" s="3">
        <v>24</v>
      </c>
      <c r="AV9" s="3" t="s">
        <v>22</v>
      </c>
      <c r="AW9" s="3"/>
      <c r="AX9" s="3"/>
      <c r="AY9" s="3"/>
      <c r="AZ9" s="3"/>
      <c r="BA9" s="3"/>
      <c r="BB9" s="3"/>
      <c r="BC9" s="3" t="s">
        <v>13</v>
      </c>
      <c r="BD9" s="8" t="s">
        <v>135</v>
      </c>
      <c r="BE9" s="33" t="s">
        <v>144</v>
      </c>
      <c r="BF9" s="3" t="s">
        <v>41</v>
      </c>
    </row>
    <row r="10" spans="1:58" ht="21.95" customHeight="1">
      <c r="B10" s="38" t="s">
        <v>86</v>
      </c>
      <c r="AS10" s="12">
        <v>8</v>
      </c>
      <c r="AT10" s="3">
        <v>7</v>
      </c>
      <c r="AU10" s="3" t="s">
        <v>591</v>
      </c>
      <c r="AV10" s="3" t="s">
        <v>23</v>
      </c>
      <c r="AW10" s="3"/>
      <c r="AX10" s="3"/>
      <c r="AY10" s="3"/>
      <c r="AZ10" s="3"/>
      <c r="BA10" s="3"/>
      <c r="BB10" s="3"/>
      <c r="BC10" s="3" t="s">
        <v>137</v>
      </c>
      <c r="BD10" s="8" t="s">
        <v>135</v>
      </c>
      <c r="BE10" s="33" t="s">
        <v>144</v>
      </c>
      <c r="BF10" s="3" t="s">
        <v>41</v>
      </c>
    </row>
    <row r="11" spans="1:58" ht="21.95" customHeight="1">
      <c r="B11" s="38" t="s">
        <v>87</v>
      </c>
      <c r="AS11" s="3">
        <v>9</v>
      </c>
      <c r="AT11" s="3">
        <v>8</v>
      </c>
      <c r="AU11" s="3">
        <v>18</v>
      </c>
      <c r="AV11" s="3" t="s">
        <v>22</v>
      </c>
      <c r="AW11" s="3">
        <v>7</v>
      </c>
      <c r="AX11" s="3">
        <v>1</v>
      </c>
      <c r="AY11" s="3" t="s">
        <v>20</v>
      </c>
      <c r="AZ11" s="3">
        <v>7</v>
      </c>
      <c r="BA11" s="3">
        <v>28</v>
      </c>
      <c r="BB11" s="3" t="s">
        <v>22</v>
      </c>
      <c r="BC11" s="3" t="s">
        <v>7</v>
      </c>
      <c r="BD11" s="8" t="s">
        <v>627</v>
      </c>
      <c r="BE11" s="187" t="s">
        <v>628</v>
      </c>
      <c r="BF11" s="3" t="s">
        <v>41</v>
      </c>
    </row>
    <row r="12" spans="1:58" ht="21.95" customHeight="1">
      <c r="B12" s="38" t="s">
        <v>88</v>
      </c>
      <c r="AS12" s="12">
        <v>10</v>
      </c>
      <c r="AT12" s="3">
        <v>9</v>
      </c>
      <c r="AU12" s="3">
        <v>2</v>
      </c>
      <c r="AV12" s="3" t="s">
        <v>22</v>
      </c>
      <c r="AW12" s="3">
        <v>7</v>
      </c>
      <c r="AX12" s="3">
        <v>24</v>
      </c>
      <c r="AY12" s="3" t="s">
        <v>33</v>
      </c>
      <c r="AZ12" s="3">
        <v>8</v>
      </c>
      <c r="BA12" s="3">
        <v>11</v>
      </c>
      <c r="BB12" s="3" t="s">
        <v>36</v>
      </c>
      <c r="BC12" s="3" t="s">
        <v>4</v>
      </c>
      <c r="BD12" s="8" t="s">
        <v>135</v>
      </c>
      <c r="BE12" s="33" t="s">
        <v>144</v>
      </c>
      <c r="BF12" s="3" t="s">
        <v>41</v>
      </c>
    </row>
    <row r="13" spans="1:58" ht="11.1" customHeight="1">
      <c r="AS13" s="3">
        <v>11</v>
      </c>
      <c r="AT13" s="3">
        <v>9</v>
      </c>
      <c r="AU13" s="3">
        <v>2</v>
      </c>
      <c r="AV13" s="3" t="s">
        <v>22</v>
      </c>
      <c r="AW13" s="3"/>
      <c r="AX13" s="3"/>
      <c r="AY13" s="3"/>
      <c r="AZ13" s="3"/>
      <c r="BA13" s="3"/>
      <c r="BB13" s="3"/>
      <c r="BC13" s="3" t="s">
        <v>8</v>
      </c>
      <c r="BD13" s="8" t="s">
        <v>50</v>
      </c>
      <c r="BE13" s="33" t="s">
        <v>144</v>
      </c>
      <c r="BF13" s="8" t="s">
        <v>24</v>
      </c>
    </row>
    <row r="14" spans="1:58" ht="21.95" customHeight="1">
      <c r="B14" s="38">
        <v>4</v>
      </c>
      <c r="D14" s="38" t="s">
        <v>348</v>
      </c>
      <c r="H14" s="38" t="s">
        <v>349</v>
      </c>
      <c r="AS14" s="12">
        <v>12</v>
      </c>
      <c r="AT14" s="3">
        <v>10</v>
      </c>
      <c r="AU14" s="3">
        <v>29</v>
      </c>
      <c r="AV14" s="3" t="s">
        <v>20</v>
      </c>
      <c r="AW14" s="3">
        <v>9</v>
      </c>
      <c r="AX14" s="3">
        <v>11</v>
      </c>
      <c r="AY14" s="3" t="s">
        <v>33</v>
      </c>
      <c r="AZ14" s="3">
        <v>10</v>
      </c>
      <c r="BA14" s="3">
        <v>6</v>
      </c>
      <c r="BB14" s="3" t="s">
        <v>36</v>
      </c>
      <c r="BC14" s="3" t="s">
        <v>139</v>
      </c>
      <c r="BD14" s="8" t="s">
        <v>135</v>
      </c>
      <c r="BE14" s="33" t="s">
        <v>144</v>
      </c>
      <c r="BF14" s="3" t="s">
        <v>41</v>
      </c>
    </row>
    <row r="15" spans="1:58" ht="11.1" customHeight="1">
      <c r="AS15" s="12">
        <v>13</v>
      </c>
      <c r="AT15" s="3" t="s">
        <v>30</v>
      </c>
      <c r="AU15" s="3"/>
      <c r="AV15" s="3"/>
      <c r="AW15" s="3"/>
      <c r="AX15" s="3"/>
      <c r="AY15" s="3"/>
      <c r="AZ15" s="3"/>
      <c r="BA15" s="3"/>
      <c r="BB15" s="3"/>
      <c r="BC15" s="3" t="s">
        <v>138</v>
      </c>
      <c r="BD15" s="8" t="s">
        <v>135</v>
      </c>
      <c r="BE15" s="33" t="s">
        <v>144</v>
      </c>
      <c r="BF15" s="2"/>
    </row>
    <row r="16" spans="1:58" ht="21.95" customHeight="1">
      <c r="B16" s="38">
        <v>5</v>
      </c>
      <c r="D16" s="38" t="s">
        <v>350</v>
      </c>
      <c r="H16" s="38" t="s">
        <v>351</v>
      </c>
      <c r="AS16" s="3">
        <v>14</v>
      </c>
      <c r="AT16" s="3" t="s">
        <v>30</v>
      </c>
      <c r="AU16" s="3"/>
      <c r="AV16" s="3"/>
      <c r="AW16" s="3"/>
      <c r="AX16" s="3"/>
      <c r="AY16" s="3"/>
      <c r="AZ16" s="3"/>
      <c r="BA16" s="3"/>
      <c r="BB16" s="3"/>
      <c r="BC16" s="3" t="s">
        <v>9</v>
      </c>
      <c r="BD16" s="8" t="s">
        <v>34</v>
      </c>
      <c r="BE16" s="8"/>
      <c r="BF16" s="2"/>
    </row>
    <row r="17" spans="2:58" ht="21.95" customHeight="1">
      <c r="H17" s="38" t="s">
        <v>352</v>
      </c>
      <c r="AS17" s="3">
        <v>15</v>
      </c>
      <c r="AT17" s="3" t="s">
        <v>30</v>
      </c>
      <c r="AU17" s="3"/>
      <c r="AV17" s="3"/>
      <c r="AW17" s="3"/>
      <c r="AX17" s="3"/>
      <c r="AY17" s="3"/>
      <c r="AZ17" s="3"/>
      <c r="BA17" s="3"/>
      <c r="BB17" s="3"/>
      <c r="BC17" s="3" t="s">
        <v>140</v>
      </c>
      <c r="BD17" s="8" t="s">
        <v>35</v>
      </c>
      <c r="BE17" s="8"/>
      <c r="BF17" s="2"/>
    </row>
    <row r="18" spans="2:58" ht="21.95" customHeight="1">
      <c r="H18" s="38" t="s">
        <v>353</v>
      </c>
      <c r="AS18" s="12">
        <v>16</v>
      </c>
      <c r="AT18" s="3">
        <v>12</v>
      </c>
      <c r="AU18" s="3">
        <v>8</v>
      </c>
      <c r="AV18" s="3" t="s">
        <v>22</v>
      </c>
      <c r="AW18" s="3">
        <v>10</v>
      </c>
      <c r="AX18" s="3">
        <v>21</v>
      </c>
      <c r="AY18" s="3" t="s">
        <v>20</v>
      </c>
      <c r="AZ18" s="3">
        <v>11</v>
      </c>
      <c r="BA18" s="3">
        <v>17</v>
      </c>
      <c r="BB18" s="3" t="s">
        <v>22</v>
      </c>
      <c r="BC18" s="3" t="s">
        <v>7</v>
      </c>
      <c r="BD18" s="8" t="s">
        <v>135</v>
      </c>
      <c r="BE18" s="33" t="s">
        <v>144</v>
      </c>
      <c r="BF18" s="3" t="s">
        <v>41</v>
      </c>
    </row>
    <row r="19" spans="2:58" ht="11.1" customHeight="1">
      <c r="AS19" s="3">
        <v>17</v>
      </c>
      <c r="AT19" s="3">
        <v>12</v>
      </c>
      <c r="AU19" s="3">
        <v>8</v>
      </c>
      <c r="AV19" s="3" t="s">
        <v>22</v>
      </c>
      <c r="AW19" s="3"/>
      <c r="AX19" s="3"/>
      <c r="AY19" s="3"/>
      <c r="AZ19" s="3"/>
      <c r="BA19" s="3"/>
      <c r="BB19" s="3"/>
      <c r="BC19" s="3" t="s">
        <v>141</v>
      </c>
      <c r="BD19" s="8" t="s">
        <v>30</v>
      </c>
      <c r="BE19" s="8"/>
      <c r="BF19" s="2"/>
    </row>
    <row r="20" spans="2:58" ht="21.95" customHeight="1">
      <c r="B20" s="47">
        <v>6</v>
      </c>
      <c r="C20" s="47"/>
      <c r="D20" s="47" t="s">
        <v>354</v>
      </c>
      <c r="E20" s="47"/>
      <c r="F20" s="47"/>
      <c r="H20" s="224" t="s">
        <v>371</v>
      </c>
      <c r="I20" s="224"/>
      <c r="J20" s="224"/>
      <c r="K20" s="224"/>
      <c r="L20" s="224"/>
      <c r="M20" s="224"/>
      <c r="N20" s="224"/>
      <c r="O20" s="224"/>
      <c r="P20" s="224"/>
      <c r="Q20" s="224"/>
      <c r="R20" s="224"/>
      <c r="S20" s="224"/>
      <c r="T20" s="224"/>
      <c r="U20" s="224"/>
      <c r="V20" s="224"/>
      <c r="W20" s="224"/>
      <c r="X20" s="224"/>
      <c r="Y20" s="224"/>
      <c r="Z20" s="224"/>
      <c r="AA20" s="224"/>
      <c r="AB20" s="224"/>
      <c r="AC20" s="224"/>
      <c r="AD20" s="224"/>
      <c r="AE20" s="224"/>
      <c r="AS20" s="12">
        <v>18</v>
      </c>
      <c r="AT20" s="3">
        <v>12</v>
      </c>
      <c r="AU20" s="3">
        <v>24</v>
      </c>
      <c r="AV20" s="3" t="s">
        <v>20</v>
      </c>
      <c r="AW20" s="3"/>
      <c r="AX20" s="3"/>
      <c r="AY20" s="3"/>
      <c r="AZ20" s="3"/>
      <c r="BA20" s="3"/>
      <c r="BB20" s="3"/>
      <c r="BC20" s="3" t="s">
        <v>10</v>
      </c>
      <c r="BD20" s="8" t="s">
        <v>135</v>
      </c>
      <c r="BE20" s="33" t="s">
        <v>144</v>
      </c>
      <c r="BF20" s="3" t="s">
        <v>48</v>
      </c>
    </row>
    <row r="21" spans="2:58" ht="21.95" customHeight="1">
      <c r="H21" s="224" t="s">
        <v>372</v>
      </c>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S21" s="3">
        <v>19</v>
      </c>
      <c r="AT21" s="3">
        <v>1</v>
      </c>
      <c r="AU21" s="9" t="s">
        <v>592</v>
      </c>
      <c r="AV21" s="10" t="s">
        <v>39</v>
      </c>
      <c r="AW21" s="10"/>
      <c r="AX21" s="10"/>
      <c r="AY21" s="10"/>
      <c r="AZ21" s="10"/>
      <c r="BA21" s="10"/>
      <c r="BB21" s="10"/>
      <c r="BC21" s="3" t="s">
        <v>32</v>
      </c>
      <c r="BD21" s="8" t="s">
        <v>135</v>
      </c>
      <c r="BE21" s="33" t="s">
        <v>144</v>
      </c>
      <c r="BF21" s="2"/>
    </row>
    <row r="22" spans="2:58" ht="21.95" customHeight="1">
      <c r="D22" s="224" t="s">
        <v>355</v>
      </c>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4"/>
      <c r="AE22" s="224"/>
      <c r="AS22" s="12">
        <v>20</v>
      </c>
      <c r="AT22" s="3">
        <v>1</v>
      </c>
      <c r="AU22" s="3">
        <v>13</v>
      </c>
      <c r="AV22" s="3" t="s">
        <v>22</v>
      </c>
      <c r="AW22" s="3"/>
      <c r="AX22" s="3"/>
      <c r="AY22" s="3"/>
      <c r="AZ22" s="3"/>
      <c r="BA22" s="3"/>
      <c r="BB22" s="3"/>
      <c r="BC22" s="3" t="s">
        <v>11</v>
      </c>
      <c r="BD22" s="8" t="s">
        <v>135</v>
      </c>
      <c r="BE22" s="33" t="s">
        <v>144</v>
      </c>
      <c r="BF22" s="3" t="s">
        <v>31</v>
      </c>
    </row>
    <row r="23" spans="2:58" ht="21.95" customHeight="1">
      <c r="D23" s="224"/>
      <c r="E23" s="224"/>
      <c r="F23" s="224"/>
      <c r="G23" s="224"/>
      <c r="H23" s="224"/>
      <c r="I23" s="224"/>
      <c r="J23" s="224"/>
      <c r="K23" s="224"/>
      <c r="L23" s="224"/>
      <c r="M23" s="224"/>
      <c r="N23" s="224"/>
      <c r="O23" s="224"/>
      <c r="P23" s="224"/>
      <c r="Q23" s="224"/>
      <c r="R23" s="224"/>
      <c r="S23" s="224"/>
      <c r="T23" s="224"/>
      <c r="U23" s="224"/>
      <c r="V23" s="224"/>
      <c r="W23" s="224"/>
      <c r="X23" s="224"/>
      <c r="Y23" s="224"/>
      <c r="Z23" s="224"/>
      <c r="AA23" s="224"/>
      <c r="AB23" s="224"/>
      <c r="AC23" s="224"/>
      <c r="AD23" s="224"/>
      <c r="AE23" s="224"/>
      <c r="AS23" s="3">
        <v>21</v>
      </c>
      <c r="AT23" s="3">
        <v>2</v>
      </c>
      <c r="AU23" s="3">
        <v>10</v>
      </c>
      <c r="AV23" s="3" t="s">
        <v>22</v>
      </c>
      <c r="AW23" s="3">
        <v>12</v>
      </c>
      <c r="AX23" s="3">
        <v>25</v>
      </c>
      <c r="AY23" s="3" t="s">
        <v>33</v>
      </c>
      <c r="AZ23" s="3">
        <v>1</v>
      </c>
      <c r="BA23" s="3">
        <v>17</v>
      </c>
      <c r="BB23" s="3" t="s">
        <v>147</v>
      </c>
      <c r="BC23" s="3" t="s">
        <v>4</v>
      </c>
      <c r="BD23" s="8" t="s">
        <v>135</v>
      </c>
      <c r="BE23" s="33" t="s">
        <v>144</v>
      </c>
      <c r="BF23" s="3" t="s">
        <v>41</v>
      </c>
    </row>
    <row r="24" spans="2:58" ht="21.95" customHeight="1">
      <c r="D24" s="224"/>
      <c r="E24" s="224"/>
      <c r="F24" s="224"/>
      <c r="G24" s="224"/>
      <c r="H24" s="224"/>
      <c r="I24" s="224"/>
      <c r="J24" s="224"/>
      <c r="K24" s="224"/>
      <c r="L24" s="224"/>
      <c r="M24" s="224"/>
      <c r="N24" s="224"/>
      <c r="O24" s="224"/>
      <c r="P24" s="224"/>
      <c r="Q24" s="224"/>
      <c r="R24" s="224"/>
      <c r="S24" s="224"/>
      <c r="T24" s="224"/>
      <c r="U24" s="224"/>
      <c r="V24" s="224"/>
      <c r="W24" s="224"/>
      <c r="X24" s="224"/>
      <c r="Y24" s="224"/>
      <c r="Z24" s="224"/>
      <c r="AA24" s="224"/>
      <c r="AB24" s="224"/>
      <c r="AC24" s="224"/>
      <c r="AD24" s="224"/>
      <c r="AE24" s="224"/>
      <c r="AS24" s="12">
        <v>22</v>
      </c>
      <c r="AT24" s="3">
        <v>2</v>
      </c>
      <c r="AU24" s="3">
        <v>10</v>
      </c>
      <c r="AV24" s="3" t="s">
        <v>22</v>
      </c>
      <c r="AW24" s="3"/>
      <c r="AX24" s="3"/>
      <c r="AY24" s="3"/>
      <c r="AZ24" s="3"/>
      <c r="BA24" s="3"/>
      <c r="BB24" s="3"/>
      <c r="BC24" s="3" t="s">
        <v>5</v>
      </c>
      <c r="BD24" s="8" t="s">
        <v>24</v>
      </c>
      <c r="BE24" s="8"/>
      <c r="BF24" s="3" t="s">
        <v>41</v>
      </c>
    </row>
    <row r="25" spans="2:58" ht="11.1" customHeight="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S25" s="3">
        <v>23</v>
      </c>
      <c r="AT25" s="3">
        <v>2</v>
      </c>
      <c r="AU25" s="3">
        <v>18</v>
      </c>
      <c r="AV25" s="3" t="s">
        <v>20</v>
      </c>
      <c r="AW25" s="3"/>
      <c r="AX25" s="3"/>
      <c r="AY25" s="3"/>
      <c r="AZ25" s="3"/>
      <c r="BA25" s="3"/>
      <c r="BB25" s="3"/>
      <c r="BC25" s="3" t="s">
        <v>12</v>
      </c>
      <c r="BD25" s="8" t="s">
        <v>135</v>
      </c>
      <c r="BE25" s="33" t="s">
        <v>144</v>
      </c>
      <c r="BF25" s="3" t="s">
        <v>41</v>
      </c>
    </row>
    <row r="26" spans="2:58" ht="21.95" customHeight="1">
      <c r="B26" s="38">
        <v>7</v>
      </c>
      <c r="D26" s="38" t="s">
        <v>356</v>
      </c>
      <c r="H26" s="38" t="s">
        <v>357</v>
      </c>
      <c r="AS26" s="12">
        <v>24</v>
      </c>
      <c r="AT26" s="3">
        <v>3</v>
      </c>
      <c r="AU26" s="3">
        <v>25</v>
      </c>
      <c r="AV26" s="3" t="s">
        <v>20</v>
      </c>
      <c r="AW26" s="3"/>
      <c r="AX26" s="3"/>
      <c r="AY26" s="3"/>
      <c r="AZ26" s="3"/>
      <c r="BA26" s="3"/>
      <c r="BB26" s="3"/>
      <c r="BC26" s="3" t="s">
        <v>142</v>
      </c>
      <c r="BD26" s="8" t="s">
        <v>135</v>
      </c>
      <c r="BE26" s="33" t="s">
        <v>144</v>
      </c>
      <c r="BF26" s="3" t="s">
        <v>41</v>
      </c>
    </row>
    <row r="27" spans="2:58" ht="11.1" customHeight="1">
      <c r="AS27" s="3">
        <v>24</v>
      </c>
      <c r="AT27" s="3">
        <v>3</v>
      </c>
      <c r="AU27" s="3">
        <v>26</v>
      </c>
      <c r="AV27" s="3" t="s">
        <v>20</v>
      </c>
      <c r="AW27" s="3"/>
      <c r="AX27" s="3"/>
      <c r="AY27" s="3"/>
      <c r="AZ27" s="3"/>
      <c r="BA27" s="3"/>
      <c r="BB27" s="3"/>
      <c r="BC27" s="3" t="s">
        <v>142</v>
      </c>
      <c r="BD27" s="8" t="s">
        <v>135</v>
      </c>
      <c r="BE27" s="33" t="s">
        <v>144</v>
      </c>
      <c r="BF27" s="3" t="s">
        <v>41</v>
      </c>
    </row>
    <row r="28" spans="2:58" ht="21.95" customHeight="1">
      <c r="B28" s="38">
        <v>8</v>
      </c>
      <c r="D28" s="38" t="s">
        <v>272</v>
      </c>
      <c r="H28" s="38" t="s">
        <v>359</v>
      </c>
      <c r="K28" s="234" t="s">
        <v>89</v>
      </c>
      <c r="L28" s="234"/>
      <c r="M28" s="234">
        <f>P2</f>
        <v>30</v>
      </c>
      <c r="N28" s="234"/>
      <c r="O28" s="38" t="s">
        <v>90</v>
      </c>
      <c r="P28" s="234">
        <f>VLOOKUP(AJ2,$AS$2:$BF$27,5)</f>
        <v>7</v>
      </c>
      <c r="Q28" s="234"/>
      <c r="R28" s="38" t="s">
        <v>19</v>
      </c>
      <c r="S28" s="234">
        <f>VLOOKUP(AJ2,$AS$2:$BF$27,6)</f>
        <v>1</v>
      </c>
      <c r="T28" s="234"/>
      <c r="U28" s="38" t="s">
        <v>20</v>
      </c>
      <c r="V28" s="199" t="s">
        <v>91</v>
      </c>
      <c r="W28" s="199" t="str">
        <f>VLOOKUP(AJ2,$AS$2:$BF$27,7)</f>
        <v>日</v>
      </c>
      <c r="X28" s="199" t="s">
        <v>92</v>
      </c>
      <c r="Y28" s="38" t="s">
        <v>195</v>
      </c>
      <c r="Z28" s="234">
        <f>VLOOKUP(AJ2,$AS$2:$BF$27,8)</f>
        <v>7</v>
      </c>
      <c r="AA28" s="234"/>
      <c r="AB28" s="38" t="s">
        <v>19</v>
      </c>
      <c r="AC28" s="234">
        <f>VLOOKUP(AJ2,$AS$2:$BF$27,9)</f>
        <v>28</v>
      </c>
      <c r="AD28" s="234"/>
      <c r="AE28" s="38" t="s">
        <v>20</v>
      </c>
      <c r="AF28" s="199" t="s">
        <v>91</v>
      </c>
      <c r="AG28" s="199" t="str">
        <f>VLOOKUP(AJ2,$AS$2:$BF$27,10)</f>
        <v>土</v>
      </c>
      <c r="AH28" s="199" t="s">
        <v>92</v>
      </c>
    </row>
    <row r="29" spans="2:58" ht="21.95" customHeight="1">
      <c r="H29" s="38" t="s">
        <v>358</v>
      </c>
      <c r="K29" s="234" t="s">
        <v>89</v>
      </c>
      <c r="L29" s="234"/>
      <c r="M29" s="234">
        <f>P3</f>
        <v>30</v>
      </c>
      <c r="N29" s="234"/>
      <c r="O29" s="38" t="s">
        <v>90</v>
      </c>
      <c r="P29" s="234">
        <f>VLOOKUP(AJ3,$AS$2:$BF$27,5)</f>
        <v>10</v>
      </c>
      <c r="Q29" s="234"/>
      <c r="R29" s="38" t="s">
        <v>19</v>
      </c>
      <c r="S29" s="234">
        <f>VLOOKUP(AJ3,$AS$2:$BF$27,6)</f>
        <v>21</v>
      </c>
      <c r="T29" s="234"/>
      <c r="U29" s="38" t="s">
        <v>20</v>
      </c>
      <c r="V29" s="199" t="s">
        <v>91</v>
      </c>
      <c r="W29" s="199" t="str">
        <f>VLOOKUP(AJ3,$AS$2:$BF$27,7)</f>
        <v>日</v>
      </c>
      <c r="X29" s="199" t="s">
        <v>92</v>
      </c>
      <c r="Y29" s="38" t="s">
        <v>195</v>
      </c>
      <c r="Z29" s="234">
        <f>VLOOKUP(AJ3,$AS$2:$BF$27,8)</f>
        <v>11</v>
      </c>
      <c r="AA29" s="234"/>
      <c r="AB29" s="38" t="s">
        <v>19</v>
      </c>
      <c r="AC29" s="234">
        <f>VLOOKUP(AJ3,$AS$2:$BF$27,9)</f>
        <v>17</v>
      </c>
      <c r="AD29" s="234"/>
      <c r="AE29" s="38" t="s">
        <v>20</v>
      </c>
      <c r="AF29" s="199" t="s">
        <v>91</v>
      </c>
      <c r="AG29" s="199" t="str">
        <f>VLOOKUP(AJ3,$AS$2:$BF$27,10)</f>
        <v>土</v>
      </c>
      <c r="AH29" s="199" t="s">
        <v>92</v>
      </c>
    </row>
    <row r="30" spans="2:58" ht="11.1" customHeight="1">
      <c r="K30" s="199"/>
      <c r="L30" s="199"/>
      <c r="M30" s="199"/>
      <c r="N30" s="199"/>
      <c r="P30" s="199"/>
      <c r="Q30" s="199"/>
      <c r="S30" s="199"/>
      <c r="T30" s="199"/>
      <c r="V30" s="199"/>
      <c r="W30" s="199"/>
      <c r="X30" s="199"/>
      <c r="Z30" s="199"/>
      <c r="AA30" s="199"/>
      <c r="AC30" s="199"/>
      <c r="AD30" s="199"/>
      <c r="AF30" s="199"/>
      <c r="AG30" s="199"/>
      <c r="AH30" s="199"/>
    </row>
    <row r="31" spans="2:58" ht="21.95" customHeight="1">
      <c r="B31" s="38">
        <v>9</v>
      </c>
      <c r="D31" s="38" t="s">
        <v>111</v>
      </c>
      <c r="H31" s="38" t="s">
        <v>360</v>
      </c>
    </row>
    <row r="32" spans="2:58" ht="21.95" customHeight="1">
      <c r="H32" s="38" t="s">
        <v>361</v>
      </c>
    </row>
    <row r="33" spans="1:34" ht="21.95" customHeight="1">
      <c r="H33" s="38" t="s">
        <v>362</v>
      </c>
    </row>
    <row r="34" spans="1:34" ht="11.1" customHeight="1"/>
    <row r="35" spans="1:34" ht="21.95" customHeight="1">
      <c r="B35" s="56">
        <v>10</v>
      </c>
      <c r="C35" s="56"/>
      <c r="D35" s="56" t="s">
        <v>216</v>
      </c>
      <c r="E35" s="56"/>
      <c r="F35" s="56"/>
    </row>
    <row r="36" spans="1:34" ht="21.95" customHeight="1">
      <c r="C36" s="224" t="s">
        <v>217</v>
      </c>
      <c r="D36" s="224"/>
      <c r="E36" s="224"/>
      <c r="F36" s="224"/>
      <c r="G36" s="224"/>
      <c r="H36" s="224"/>
      <c r="I36" s="224"/>
      <c r="J36" s="224"/>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row>
    <row r="37" spans="1:34" ht="21.95" customHeight="1">
      <c r="C37" s="224"/>
      <c r="D37" s="224"/>
      <c r="E37" s="224"/>
      <c r="F37" s="224"/>
      <c r="G37" s="224"/>
      <c r="H37" s="224"/>
      <c r="I37" s="224"/>
      <c r="J37" s="224"/>
      <c r="K37" s="224"/>
      <c r="L37" s="224"/>
      <c r="M37" s="224"/>
      <c r="N37" s="224"/>
      <c r="O37" s="224"/>
      <c r="P37" s="224"/>
      <c r="Q37" s="224"/>
      <c r="R37" s="224"/>
      <c r="S37" s="224"/>
      <c r="T37" s="224"/>
      <c r="U37" s="224"/>
      <c r="V37" s="224"/>
      <c r="W37" s="224"/>
      <c r="X37" s="224"/>
      <c r="Y37" s="224"/>
      <c r="Z37" s="224"/>
      <c r="AA37" s="224"/>
      <c r="AB37" s="224"/>
      <c r="AC37" s="224"/>
      <c r="AD37" s="224"/>
      <c r="AE37" s="224"/>
      <c r="AF37" s="224"/>
      <c r="AG37" s="224"/>
    </row>
    <row r="38" spans="1:34" ht="21.95" customHeight="1">
      <c r="B38" s="38" t="s">
        <v>197</v>
      </c>
    </row>
    <row r="39" spans="1:34" ht="21.95" customHeight="1">
      <c r="G39" s="38" t="s">
        <v>198</v>
      </c>
      <c r="J39" s="92" t="s">
        <v>199</v>
      </c>
    </row>
    <row r="40" spans="1:34" ht="21.95" customHeight="1">
      <c r="G40" s="38" t="s">
        <v>218</v>
      </c>
      <c r="I40" s="38" t="s">
        <v>383</v>
      </c>
      <c r="S40" s="38" t="s">
        <v>219</v>
      </c>
      <c r="U40" s="38" t="s">
        <v>373</v>
      </c>
    </row>
    <row r="41" spans="1:34" ht="21.95" customHeight="1">
      <c r="B41" s="38" t="s">
        <v>363</v>
      </c>
    </row>
    <row r="42" spans="1:34" ht="21.95" customHeight="1">
      <c r="B42" s="38" t="s">
        <v>79</v>
      </c>
    </row>
    <row r="43" spans="1:34" ht="21.95" customHeight="1">
      <c r="B43" s="38" t="s">
        <v>80</v>
      </c>
    </row>
    <row r="44" spans="1:34" ht="5.65" customHeight="1"/>
    <row r="45" spans="1:34" ht="18" customHeight="1">
      <c r="A45" s="405" t="s">
        <v>370</v>
      </c>
      <c r="B45" s="405"/>
      <c r="C45" s="405"/>
      <c r="D45" s="405"/>
      <c r="E45" s="405"/>
      <c r="F45" s="405"/>
      <c r="G45" s="405"/>
      <c r="H45" s="405"/>
      <c r="I45" s="405"/>
      <c r="J45" s="405"/>
      <c r="K45" s="405"/>
      <c r="L45" s="405"/>
      <c r="M45" s="405"/>
      <c r="N45" s="405"/>
      <c r="O45" s="405"/>
      <c r="P45" s="405"/>
      <c r="Q45" s="405"/>
      <c r="R45" s="405"/>
      <c r="S45" s="405"/>
      <c r="T45" s="405"/>
      <c r="U45" s="405"/>
      <c r="V45" s="405"/>
      <c r="W45" s="405"/>
      <c r="X45" s="405"/>
      <c r="Y45" s="405"/>
      <c r="Z45" s="405"/>
      <c r="AA45" s="405"/>
      <c r="AB45" s="405"/>
      <c r="AC45" s="405"/>
      <c r="AD45" s="405"/>
      <c r="AE45" s="405"/>
      <c r="AF45" s="405"/>
      <c r="AG45" s="405"/>
      <c r="AH45" s="405"/>
    </row>
    <row r="46" spans="1:34" ht="24.95" customHeight="1">
      <c r="A46" s="382" t="s">
        <v>364</v>
      </c>
      <c r="B46" s="382"/>
      <c r="C46" s="382"/>
      <c r="D46" s="382"/>
      <c r="E46"/>
      <c r="F46"/>
      <c r="G46"/>
    </row>
    <row r="47" spans="1:34" ht="18" customHeight="1">
      <c r="A47" s="395"/>
      <c r="B47" s="396"/>
      <c r="C47" s="396"/>
      <c r="D47" s="397"/>
      <c r="K47" s="385" t="s">
        <v>365</v>
      </c>
      <c r="L47" s="385"/>
      <c r="M47" s="385"/>
      <c r="N47" s="385"/>
      <c r="O47" s="385" t="s">
        <v>366</v>
      </c>
      <c r="P47" s="385"/>
      <c r="Q47" s="385"/>
      <c r="R47" s="385"/>
      <c r="S47" s="404" t="s">
        <v>367</v>
      </c>
      <c r="T47" s="404"/>
      <c r="U47" s="404"/>
      <c r="V47" s="404"/>
      <c r="W47" s="404"/>
      <c r="X47" s="404"/>
      <c r="Y47" s="404"/>
      <c r="Z47" s="404"/>
      <c r="AA47" s="404"/>
      <c r="AB47" s="385" t="s">
        <v>368</v>
      </c>
      <c r="AC47" s="385"/>
      <c r="AD47" s="385" t="s">
        <v>369</v>
      </c>
      <c r="AE47" s="385"/>
      <c r="AF47" s="385"/>
      <c r="AG47" s="385"/>
      <c r="AH47" s="385"/>
    </row>
    <row r="48" spans="1:34" ht="18" customHeight="1">
      <c r="A48" s="398"/>
      <c r="B48" s="399"/>
      <c r="C48" s="399"/>
      <c r="D48" s="400"/>
      <c r="K48" s="306"/>
      <c r="L48" s="306"/>
      <c r="M48" s="306"/>
      <c r="N48" s="306"/>
      <c r="O48" s="306"/>
      <c r="P48" s="306"/>
      <c r="Q48" s="306"/>
      <c r="R48" s="306"/>
      <c r="S48" s="306"/>
      <c r="T48" s="306"/>
      <c r="U48" s="306"/>
      <c r="V48" s="306"/>
      <c r="W48" s="306"/>
      <c r="X48" s="306"/>
      <c r="Y48" s="306"/>
      <c r="Z48" s="306"/>
      <c r="AA48" s="306"/>
      <c r="AB48" s="306"/>
      <c r="AC48" s="306"/>
      <c r="AD48" s="386" t="s">
        <v>387</v>
      </c>
      <c r="AE48" s="387"/>
      <c r="AF48" s="387"/>
      <c r="AG48" s="387"/>
      <c r="AH48" s="388"/>
    </row>
    <row r="49" spans="1:55" ht="18" customHeight="1">
      <c r="A49" s="398"/>
      <c r="B49" s="399"/>
      <c r="C49" s="399"/>
      <c r="D49" s="400"/>
      <c r="E49"/>
      <c r="F49"/>
      <c r="G49"/>
      <c r="K49" s="306"/>
      <c r="L49" s="306"/>
      <c r="M49" s="306"/>
      <c r="N49" s="306"/>
      <c r="O49" s="306"/>
      <c r="P49" s="306"/>
      <c r="Q49" s="306"/>
      <c r="R49" s="306"/>
      <c r="S49" s="306"/>
      <c r="T49" s="306"/>
      <c r="U49" s="306"/>
      <c r="V49" s="306"/>
      <c r="W49" s="306"/>
      <c r="X49" s="306"/>
      <c r="Y49" s="306"/>
      <c r="Z49" s="306"/>
      <c r="AA49" s="306"/>
      <c r="AB49" s="306"/>
      <c r="AC49" s="306"/>
      <c r="AD49" s="389"/>
      <c r="AE49" s="390"/>
      <c r="AF49" s="390"/>
      <c r="AG49" s="390"/>
      <c r="AH49" s="391"/>
    </row>
    <row r="50" spans="1:55" ht="18" customHeight="1">
      <c r="A50" s="401"/>
      <c r="B50" s="402"/>
      <c r="C50" s="402"/>
      <c r="D50" s="403"/>
      <c r="K50" s="306"/>
      <c r="L50" s="306"/>
      <c r="M50" s="306"/>
      <c r="N50" s="306"/>
      <c r="O50" s="306"/>
      <c r="P50" s="306"/>
      <c r="Q50" s="306"/>
      <c r="R50" s="306"/>
      <c r="S50" s="306"/>
      <c r="T50" s="306"/>
      <c r="U50" s="306"/>
      <c r="V50" s="306"/>
      <c r="W50" s="306"/>
      <c r="X50" s="306"/>
      <c r="Y50" s="306"/>
      <c r="Z50" s="306"/>
      <c r="AA50" s="306"/>
      <c r="AB50" s="306"/>
      <c r="AC50" s="306"/>
      <c r="AD50" s="392"/>
      <c r="AE50" s="393"/>
      <c r="AF50" s="393"/>
      <c r="AG50" s="393"/>
      <c r="AH50" s="394"/>
    </row>
    <row r="52" spans="1:55" ht="21.95" customHeight="1">
      <c r="A52" s="232"/>
      <c r="B52" s="232"/>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2"/>
      <c r="AH52" s="232"/>
    </row>
    <row r="53" spans="1:55" ht="21.95" customHeight="1">
      <c r="A53" s="232"/>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S53" s="232" t="s">
        <v>247</v>
      </c>
      <c r="AT53" s="232"/>
      <c r="AU53" s="232"/>
      <c r="AV53" s="232"/>
      <c r="AW53" s="232" t="s">
        <v>255</v>
      </c>
      <c r="AX53" s="232"/>
      <c r="AY53" s="232"/>
      <c r="AZ53" s="232"/>
      <c r="BA53" s="232"/>
      <c r="BB53" s="232"/>
      <c r="BC53" s="232"/>
    </row>
    <row r="54" spans="1:55" ht="21.95" customHeight="1">
      <c r="A54" s="232"/>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S54" s="283">
        <f>J60</f>
        <v>0</v>
      </c>
      <c r="AT54" s="283"/>
      <c r="AU54" s="284">
        <f>M60</f>
        <v>0</v>
      </c>
      <c r="AV54" s="283"/>
      <c r="AW54" s="302">
        <f>J61</f>
        <v>0</v>
      </c>
      <c r="AX54" s="302"/>
      <c r="AY54" s="302"/>
      <c r="AZ54" s="302"/>
      <c r="BA54" s="302"/>
      <c r="BB54" s="302"/>
      <c r="BC54" s="302"/>
    </row>
    <row r="55" spans="1:55" ht="21.95" customHeight="1">
      <c r="A55" s="232"/>
      <c r="B55" s="232"/>
      <c r="C55" s="232"/>
      <c r="D55" s="232"/>
      <c r="E55" s="232"/>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c r="AF55" s="232"/>
      <c r="AG55" s="232"/>
      <c r="AH55" s="232"/>
      <c r="AS55" s="283">
        <f>J62</f>
        <v>0</v>
      </c>
      <c r="AT55" s="283"/>
      <c r="AU55" s="284">
        <f>M62</f>
        <v>0</v>
      </c>
      <c r="AV55" s="283"/>
      <c r="AW55" s="302">
        <f>J63</f>
        <v>0</v>
      </c>
      <c r="AX55" s="302"/>
      <c r="AY55" s="302"/>
      <c r="AZ55" s="302"/>
      <c r="BA55" s="302"/>
      <c r="BB55" s="302"/>
      <c r="BC55" s="302"/>
    </row>
    <row r="56" spans="1:55" ht="21.95" customHeight="1">
      <c r="A56" s="232"/>
      <c r="B56" s="232"/>
      <c r="C56" s="232"/>
      <c r="D56" s="232"/>
      <c r="E56" s="232"/>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c r="AF56" s="232"/>
      <c r="AG56" s="232"/>
      <c r="AH56" s="232"/>
      <c r="AS56" s="283">
        <f>J64</f>
        <v>0</v>
      </c>
      <c r="AT56" s="283"/>
      <c r="AU56" s="284">
        <f>M64</f>
        <v>0</v>
      </c>
      <c r="AV56" s="283"/>
      <c r="AW56" s="302">
        <f>J65</f>
        <v>0</v>
      </c>
      <c r="AX56" s="302"/>
      <c r="AY56" s="302"/>
      <c r="AZ56" s="302"/>
      <c r="BA56" s="302"/>
      <c r="BB56" s="302"/>
      <c r="BC56" s="302"/>
    </row>
    <row r="57" spans="1:55" ht="21.95" customHeight="1">
      <c r="A57" s="232"/>
      <c r="B57" s="232"/>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S57" s="283">
        <f t="shared" ref="AS57" si="0">J66</f>
        <v>0</v>
      </c>
      <c r="AT57" s="283"/>
      <c r="AU57" s="284">
        <f t="shared" ref="AU57" si="1">M66</f>
        <v>0</v>
      </c>
      <c r="AV57" s="283"/>
      <c r="AW57" s="302">
        <f t="shared" ref="AW57" si="2">J67</f>
        <v>0</v>
      </c>
      <c r="AX57" s="302"/>
      <c r="AY57" s="302"/>
      <c r="AZ57" s="302"/>
      <c r="BA57" s="302"/>
      <c r="BB57" s="302"/>
      <c r="BC57" s="302"/>
    </row>
    <row r="58" spans="1:55" ht="21.95" customHeight="1">
      <c r="A58" s="232"/>
      <c r="B58" s="232"/>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c r="AF58" s="232"/>
      <c r="AG58" s="232"/>
      <c r="AH58" s="232"/>
      <c r="AS58" s="283">
        <f t="shared" ref="AS58" si="3">J68</f>
        <v>0</v>
      </c>
      <c r="AT58" s="283"/>
      <c r="AU58" s="284">
        <f t="shared" ref="AU58" si="4">M68</f>
        <v>0</v>
      </c>
      <c r="AV58" s="283"/>
      <c r="AW58" s="302">
        <f t="shared" ref="AW58" si="5">J69</f>
        <v>0</v>
      </c>
      <c r="AX58" s="302"/>
      <c r="AY58" s="302"/>
      <c r="AZ58" s="302"/>
      <c r="BA58" s="302"/>
      <c r="BB58" s="302"/>
      <c r="BC58" s="302"/>
    </row>
    <row r="59" spans="1:55" ht="21.95" customHeight="1">
      <c r="A59" s="232"/>
      <c r="B59" s="232"/>
      <c r="C59" s="232"/>
      <c r="D59" s="232"/>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c r="AF59" s="232"/>
      <c r="AG59" s="232"/>
      <c r="AH59" s="232"/>
      <c r="AS59" s="283">
        <f t="shared" ref="AS59" si="6">J70</f>
        <v>0</v>
      </c>
      <c r="AT59" s="283"/>
      <c r="AU59" s="284">
        <f t="shared" ref="AU59" si="7">M70</f>
        <v>0</v>
      </c>
      <c r="AV59" s="283"/>
      <c r="AW59" s="302">
        <f t="shared" ref="AW59" si="8">J71</f>
        <v>0</v>
      </c>
      <c r="AX59" s="302"/>
      <c r="AY59" s="302"/>
      <c r="AZ59" s="302"/>
      <c r="BA59" s="302"/>
      <c r="BB59" s="302"/>
      <c r="BC59" s="302"/>
    </row>
    <row r="60" spans="1:55" ht="21.95" customHeight="1">
      <c r="A60" s="232"/>
      <c r="B60" s="232"/>
      <c r="C60" s="232"/>
      <c r="D60" s="232"/>
      <c r="E60" s="232"/>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c r="AF60" s="232"/>
      <c r="AG60" s="232"/>
      <c r="AH60" s="232"/>
      <c r="AS60" s="283">
        <f t="shared" ref="AS60" si="9">J72</f>
        <v>0</v>
      </c>
      <c r="AT60" s="283"/>
      <c r="AU60" s="284">
        <f t="shared" ref="AU60" si="10">M72</f>
        <v>0</v>
      </c>
      <c r="AV60" s="283"/>
      <c r="AW60" s="302">
        <f t="shared" ref="AW60" si="11">J73</f>
        <v>0</v>
      </c>
      <c r="AX60" s="302"/>
      <c r="AY60" s="302"/>
      <c r="AZ60" s="302"/>
      <c r="BA60" s="302"/>
      <c r="BB60" s="302"/>
      <c r="BC60" s="302"/>
    </row>
    <row r="61" spans="1:55" ht="21.95" customHeight="1">
      <c r="A61" s="232"/>
      <c r="B61" s="232"/>
      <c r="C61" s="232"/>
      <c r="D61" s="232"/>
      <c r="E61" s="232"/>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c r="AF61" s="232"/>
      <c r="AG61" s="232"/>
      <c r="AH61" s="232"/>
      <c r="AS61" s="283">
        <f t="shared" ref="AS61" si="12">J74</f>
        <v>0</v>
      </c>
      <c r="AT61" s="283"/>
      <c r="AU61" s="284">
        <f t="shared" ref="AU61" si="13">M74</f>
        <v>0</v>
      </c>
      <c r="AV61" s="283"/>
      <c r="AW61" s="302">
        <f t="shared" ref="AW61" si="14">J75</f>
        <v>0</v>
      </c>
      <c r="AX61" s="302"/>
      <c r="AY61" s="302"/>
      <c r="AZ61" s="302"/>
      <c r="BA61" s="302"/>
      <c r="BB61" s="302"/>
      <c r="BC61" s="302"/>
    </row>
    <row r="62" spans="1:55" ht="21.95" customHeight="1">
      <c r="A62" s="232"/>
      <c r="B62" s="232"/>
      <c r="C62" s="232"/>
      <c r="D62" s="232"/>
      <c r="E62" s="232"/>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2"/>
      <c r="AG62" s="232"/>
      <c r="AH62" s="232"/>
      <c r="AS62" s="283">
        <f t="shared" ref="AS62" si="15">J76</f>
        <v>0</v>
      </c>
      <c r="AT62" s="283"/>
      <c r="AU62" s="284">
        <f t="shared" ref="AU62" si="16">M76</f>
        <v>0</v>
      </c>
      <c r="AV62" s="283"/>
      <c r="AW62" s="302">
        <f t="shared" ref="AW62" si="17">J77</f>
        <v>0</v>
      </c>
      <c r="AX62" s="302"/>
      <c r="AY62" s="302"/>
      <c r="AZ62" s="302"/>
      <c r="BA62" s="302"/>
      <c r="BB62" s="302"/>
      <c r="BC62" s="302"/>
    </row>
    <row r="63" spans="1:55" ht="21.95" customHeight="1">
      <c r="A63" s="232"/>
      <c r="B63" s="232"/>
      <c r="C63" s="232"/>
      <c r="D63" s="232"/>
      <c r="E63" s="232"/>
      <c r="F63" s="232"/>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c r="AF63" s="232"/>
      <c r="AG63" s="232"/>
      <c r="AH63" s="232"/>
      <c r="AS63" s="283">
        <f t="shared" ref="AS63" si="18">J78</f>
        <v>0</v>
      </c>
      <c r="AT63" s="283"/>
      <c r="AU63" s="284">
        <f t="shared" ref="AU63" si="19">M78</f>
        <v>0</v>
      </c>
      <c r="AV63" s="283"/>
      <c r="AW63" s="302">
        <f t="shared" ref="AW63" si="20">J79</f>
        <v>0</v>
      </c>
      <c r="AX63" s="302"/>
      <c r="AY63" s="302"/>
      <c r="AZ63" s="302"/>
      <c r="BA63" s="302"/>
      <c r="BB63" s="302"/>
      <c r="BC63" s="302"/>
    </row>
    <row r="64" spans="1:55" ht="21.95" customHeight="1">
      <c r="A64" s="232"/>
      <c r="B64" s="232"/>
      <c r="C64" s="232"/>
      <c r="D64" s="232"/>
      <c r="E64" s="232"/>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c r="AF64" s="232"/>
      <c r="AG64" s="232"/>
      <c r="AH64" s="232"/>
      <c r="AS64" s="283">
        <f t="shared" ref="AS64" si="21">J80</f>
        <v>0</v>
      </c>
      <c r="AT64" s="283"/>
      <c r="AU64" s="284">
        <f t="shared" ref="AU64" si="22">M80</f>
        <v>0</v>
      </c>
      <c r="AV64" s="283"/>
      <c r="AW64" s="302">
        <f t="shared" ref="AW64" si="23">J81</f>
        <v>0</v>
      </c>
      <c r="AX64" s="302"/>
      <c r="AY64" s="302"/>
      <c r="AZ64" s="302"/>
      <c r="BA64" s="302"/>
      <c r="BB64" s="302"/>
      <c r="BC64" s="302"/>
    </row>
    <row r="65" spans="1:55" ht="21.95" customHeight="1">
      <c r="A65" s="232"/>
      <c r="B65" s="232"/>
      <c r="C65" s="232"/>
      <c r="D65" s="232"/>
      <c r="E65" s="232"/>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c r="AF65" s="232"/>
      <c r="AG65" s="232"/>
      <c r="AH65" s="232"/>
      <c r="AS65" s="283">
        <f t="shared" ref="AS65" si="24">J82</f>
        <v>0</v>
      </c>
      <c r="AT65" s="283"/>
      <c r="AU65" s="284">
        <f t="shared" ref="AU65" si="25">M82</f>
        <v>0</v>
      </c>
      <c r="AV65" s="283"/>
      <c r="AW65" s="302">
        <f t="shared" ref="AW65" si="26">J83</f>
        <v>0</v>
      </c>
      <c r="AX65" s="302"/>
      <c r="AY65" s="302"/>
      <c r="AZ65" s="302"/>
      <c r="BA65" s="302"/>
      <c r="BB65" s="302"/>
      <c r="BC65" s="302"/>
    </row>
    <row r="66" spans="1:55" ht="21.95" customHeight="1">
      <c r="A66" s="232"/>
      <c r="B66" s="232"/>
      <c r="C66" s="232"/>
      <c r="D66" s="232"/>
      <c r="E66" s="232"/>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c r="AF66" s="232"/>
      <c r="AG66" s="232"/>
      <c r="AH66" s="232"/>
      <c r="AS66" s="283">
        <f t="shared" ref="AS66" si="27">J85</f>
        <v>0</v>
      </c>
      <c r="AT66" s="283"/>
      <c r="AU66" s="284">
        <f t="shared" ref="AU66" si="28">M85</f>
        <v>0</v>
      </c>
      <c r="AV66" s="283"/>
      <c r="AW66" s="302" t="e">
        <f>#REF!</f>
        <v>#REF!</v>
      </c>
      <c r="AX66" s="302"/>
      <c r="AY66" s="302"/>
      <c r="AZ66" s="302"/>
      <c r="BA66" s="302"/>
      <c r="BB66" s="302"/>
      <c r="BC66" s="302"/>
    </row>
    <row r="67" spans="1:55" ht="21.95" customHeight="1">
      <c r="A67" s="232"/>
      <c r="B67" s="232"/>
      <c r="C67" s="232"/>
      <c r="D67" s="232"/>
      <c r="E67" s="232"/>
      <c r="F67" s="232"/>
      <c r="G67" s="232"/>
      <c r="H67" s="232"/>
      <c r="I67" s="232"/>
      <c r="J67" s="232"/>
      <c r="K67" s="232"/>
      <c r="L67" s="232"/>
      <c r="M67" s="232"/>
      <c r="N67" s="232"/>
      <c r="O67" s="232"/>
      <c r="P67" s="232"/>
      <c r="Q67" s="232"/>
      <c r="R67" s="232"/>
      <c r="S67" s="232"/>
      <c r="T67" s="232"/>
      <c r="U67" s="232"/>
      <c r="V67" s="232"/>
      <c r="W67" s="232"/>
      <c r="X67" s="232"/>
      <c r="Y67" s="232"/>
      <c r="Z67" s="232"/>
      <c r="AA67" s="232"/>
      <c r="AB67" s="232"/>
      <c r="AC67" s="232"/>
      <c r="AD67" s="232"/>
      <c r="AE67" s="232"/>
      <c r="AF67" s="232"/>
      <c r="AG67" s="232"/>
      <c r="AH67" s="232"/>
      <c r="AS67" s="283">
        <f t="shared" ref="AS67" si="29">J87</f>
        <v>0</v>
      </c>
      <c r="AT67" s="283"/>
      <c r="AU67" s="284" t="str">
        <f t="shared" ref="AU67" si="30">M87</f>
        <v>回 市原市・千葉市　初段～三段審査申込書</v>
      </c>
      <c r="AV67" s="283"/>
      <c r="AW67" s="302">
        <f>H95</f>
        <v>0</v>
      </c>
      <c r="AX67" s="302"/>
      <c r="AY67" s="302"/>
      <c r="AZ67" s="302"/>
      <c r="BA67" s="302"/>
      <c r="BB67" s="302"/>
      <c r="BC67" s="302"/>
    </row>
    <row r="68" spans="1:55" ht="21.95" customHeight="1">
      <c r="A68" s="232"/>
      <c r="B68" s="232"/>
      <c r="C68" s="232"/>
      <c r="D68" s="232"/>
      <c r="E68" s="232"/>
      <c r="F68" s="232"/>
      <c r="G68" s="232"/>
      <c r="H68" s="232"/>
      <c r="I68" s="232"/>
      <c r="J68" s="232"/>
      <c r="K68" s="232"/>
      <c r="L68" s="232"/>
      <c r="M68" s="232"/>
      <c r="N68" s="232"/>
      <c r="O68" s="232"/>
      <c r="P68" s="232"/>
      <c r="Q68" s="232"/>
      <c r="R68" s="232"/>
      <c r="S68" s="232"/>
      <c r="T68" s="232"/>
      <c r="U68" s="232"/>
      <c r="V68" s="232"/>
      <c r="W68" s="232"/>
      <c r="X68" s="232"/>
      <c r="Y68" s="232"/>
      <c r="Z68" s="232"/>
      <c r="AA68" s="232"/>
      <c r="AB68" s="232"/>
      <c r="AC68" s="232"/>
      <c r="AD68" s="232"/>
      <c r="AE68" s="232"/>
      <c r="AF68" s="232"/>
      <c r="AG68" s="232"/>
      <c r="AH68" s="232"/>
      <c r="AS68" s="283">
        <f>H97</f>
        <v>0</v>
      </c>
      <c r="AT68" s="283"/>
      <c r="AU68" s="284" t="e">
        <f>#REF!</f>
        <v>#REF!</v>
      </c>
      <c r="AV68" s="283"/>
      <c r="AW68" s="302">
        <f t="shared" ref="AW68" si="31">H90</f>
        <v>0</v>
      </c>
      <c r="AX68" s="302"/>
      <c r="AY68" s="302"/>
      <c r="AZ68" s="302"/>
      <c r="BA68" s="302"/>
      <c r="BB68" s="302"/>
      <c r="BC68" s="302"/>
    </row>
    <row r="69" spans="1:55" ht="21.95" customHeight="1">
      <c r="A69" s="232"/>
      <c r="B69" s="232"/>
      <c r="C69" s="232"/>
      <c r="D69" s="232"/>
      <c r="E69" s="232"/>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c r="AF69" s="232"/>
      <c r="AG69" s="232"/>
      <c r="AH69" s="232"/>
      <c r="AS69" s="283">
        <f t="shared" ref="AS69" si="32">H91</f>
        <v>0</v>
      </c>
      <c r="AT69" s="283"/>
      <c r="AU69" s="284" t="e">
        <f>#REF!</f>
        <v>#REF!</v>
      </c>
      <c r="AV69" s="283"/>
      <c r="AW69" s="302">
        <f t="shared" ref="AW69" si="33">J98</f>
        <v>0</v>
      </c>
      <c r="AX69" s="302"/>
      <c r="AY69" s="302"/>
      <c r="AZ69" s="302"/>
      <c r="BA69" s="302"/>
      <c r="BB69" s="302"/>
      <c r="BC69" s="302"/>
    </row>
    <row r="70" spans="1:55" ht="21.95" customHeight="1">
      <c r="A70" s="232"/>
      <c r="B70" s="232"/>
      <c r="C70" s="232"/>
      <c r="D70" s="232"/>
      <c r="E70" s="232"/>
      <c r="F70" s="232"/>
      <c r="G70" s="232"/>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c r="AF70" s="232"/>
      <c r="AG70" s="232"/>
      <c r="AH70" s="232"/>
      <c r="AS70" s="283">
        <f t="shared" ref="AS70" si="34">J99</f>
        <v>0</v>
      </c>
      <c r="AT70" s="283"/>
      <c r="AU70" s="284">
        <f t="shared" ref="AU70" si="35">M99</f>
        <v>0</v>
      </c>
      <c r="AV70" s="283"/>
      <c r="AW70" s="302">
        <f t="shared" ref="AW70" si="36">J100</f>
        <v>0</v>
      </c>
      <c r="AX70" s="302"/>
      <c r="AY70" s="302"/>
      <c r="AZ70" s="302"/>
      <c r="BA70" s="302"/>
      <c r="BB70" s="302"/>
      <c r="BC70" s="302"/>
    </row>
    <row r="71" spans="1:55" ht="21.95" customHeight="1">
      <c r="A71" s="232"/>
      <c r="B71" s="232"/>
      <c r="C71" s="232"/>
      <c r="D71" s="232"/>
      <c r="E71" s="232"/>
      <c r="F71" s="232"/>
      <c r="G71" s="232"/>
      <c r="H71" s="232"/>
      <c r="I71" s="232"/>
      <c r="J71" s="232"/>
      <c r="K71" s="232"/>
      <c r="L71" s="232"/>
      <c r="M71" s="232"/>
      <c r="N71" s="232"/>
      <c r="O71" s="232"/>
      <c r="P71" s="232"/>
      <c r="Q71" s="232"/>
      <c r="R71" s="232"/>
      <c r="S71" s="232"/>
      <c r="T71" s="232"/>
      <c r="U71" s="232"/>
      <c r="V71" s="232"/>
      <c r="W71" s="232"/>
      <c r="X71" s="232"/>
      <c r="Y71" s="232"/>
      <c r="Z71" s="232"/>
      <c r="AA71" s="232"/>
      <c r="AB71" s="232"/>
      <c r="AC71" s="232"/>
      <c r="AD71" s="232"/>
      <c r="AE71" s="232"/>
      <c r="AF71" s="232"/>
      <c r="AG71" s="232"/>
      <c r="AH71" s="232"/>
      <c r="AS71" s="283">
        <f t="shared" ref="AS71" si="37">J101</f>
        <v>0</v>
      </c>
      <c r="AT71" s="283"/>
      <c r="AU71" s="284">
        <f t="shared" ref="AU71" si="38">M101</f>
        <v>0</v>
      </c>
      <c r="AV71" s="283"/>
      <c r="AW71" s="302">
        <f t="shared" ref="AW71" si="39">J102</f>
        <v>0</v>
      </c>
      <c r="AX71" s="302"/>
      <c r="AY71" s="302"/>
      <c r="AZ71" s="302"/>
      <c r="BA71" s="302"/>
      <c r="BB71" s="302"/>
      <c r="BC71" s="302"/>
    </row>
    <row r="72" spans="1:55" ht="21.95" customHeight="1">
      <c r="A72" s="232"/>
      <c r="B72" s="232"/>
      <c r="C72" s="232"/>
      <c r="D72" s="232"/>
      <c r="E72" s="232"/>
      <c r="F72" s="232"/>
      <c r="G72" s="232"/>
      <c r="H72" s="232"/>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c r="AF72" s="232"/>
      <c r="AG72" s="232"/>
      <c r="AH72" s="232"/>
      <c r="AS72" s="283">
        <f t="shared" ref="AS72" si="40">J105</f>
        <v>0</v>
      </c>
      <c r="AT72" s="283"/>
      <c r="AU72" s="284">
        <f t="shared" ref="AU72" si="41">M105</f>
        <v>0</v>
      </c>
      <c r="AV72" s="283"/>
      <c r="AW72" s="302">
        <f t="shared" ref="AW72" si="42">J106</f>
        <v>0</v>
      </c>
      <c r="AX72" s="302"/>
      <c r="AY72" s="302"/>
      <c r="AZ72" s="302"/>
      <c r="BA72" s="302"/>
      <c r="BB72" s="302"/>
      <c r="BC72" s="302"/>
    </row>
    <row r="73" spans="1:55" ht="21.95" customHeight="1">
      <c r="A73" s="232"/>
      <c r="B73" s="232"/>
      <c r="C73" s="232"/>
      <c r="D73" s="232"/>
      <c r="E73" s="232"/>
      <c r="F73" s="232"/>
      <c r="G73" s="232"/>
      <c r="H73" s="232"/>
      <c r="I73" s="232"/>
      <c r="J73" s="232"/>
      <c r="K73" s="232"/>
      <c r="L73" s="232"/>
      <c r="M73" s="232"/>
      <c r="N73" s="232"/>
      <c r="O73" s="232"/>
      <c r="P73" s="232"/>
      <c r="Q73" s="232"/>
      <c r="R73" s="232"/>
      <c r="S73" s="232"/>
      <c r="T73" s="232"/>
      <c r="U73" s="232"/>
      <c r="V73" s="232"/>
      <c r="W73" s="232"/>
      <c r="X73" s="232"/>
      <c r="Y73" s="232"/>
      <c r="Z73" s="232"/>
      <c r="AA73" s="232"/>
      <c r="AB73" s="232"/>
      <c r="AC73" s="232"/>
      <c r="AD73" s="232"/>
      <c r="AE73" s="232"/>
      <c r="AF73" s="232"/>
      <c r="AG73" s="232"/>
      <c r="AH73" s="232"/>
      <c r="AS73" s="283">
        <f t="shared" ref="AS73" si="43">J107</f>
        <v>0</v>
      </c>
      <c r="AT73" s="283"/>
      <c r="AU73" s="284">
        <f t="shared" ref="AU73" si="44">M107</f>
        <v>0</v>
      </c>
      <c r="AV73" s="283"/>
      <c r="AW73" s="302">
        <f t="shared" ref="AW73" si="45">J108</f>
        <v>0</v>
      </c>
      <c r="AX73" s="302"/>
      <c r="AY73" s="302"/>
      <c r="AZ73" s="302"/>
      <c r="BA73" s="302"/>
      <c r="BB73" s="302"/>
      <c r="BC73" s="302"/>
    </row>
    <row r="74" spans="1:55" ht="21.95" customHeight="1">
      <c r="A74" s="232"/>
      <c r="B74" s="232"/>
      <c r="C74" s="232"/>
      <c r="D74" s="232"/>
      <c r="E74" s="232"/>
      <c r="F74" s="232"/>
      <c r="G74" s="232"/>
      <c r="H74" s="232"/>
      <c r="I74" s="232"/>
      <c r="J74" s="232"/>
      <c r="K74" s="232"/>
      <c r="L74" s="232"/>
      <c r="M74" s="232"/>
      <c r="N74" s="232"/>
      <c r="O74" s="232"/>
      <c r="P74" s="232"/>
      <c r="Q74" s="232"/>
      <c r="R74" s="232"/>
      <c r="S74" s="232"/>
      <c r="T74" s="232"/>
      <c r="U74" s="232"/>
      <c r="V74" s="232"/>
      <c r="W74" s="232"/>
      <c r="X74" s="232"/>
      <c r="Y74" s="232"/>
      <c r="Z74" s="232"/>
      <c r="AA74" s="232"/>
      <c r="AB74" s="232"/>
      <c r="AC74" s="232"/>
      <c r="AD74" s="232"/>
      <c r="AE74" s="232"/>
      <c r="AF74" s="232"/>
      <c r="AG74" s="232"/>
      <c r="AH74" s="232"/>
      <c r="AS74" s="283">
        <f t="shared" ref="AS74" si="46">J109</f>
        <v>0</v>
      </c>
      <c r="AT74" s="283"/>
      <c r="AU74" s="284">
        <f t="shared" ref="AU74" si="47">M109</f>
        <v>0</v>
      </c>
      <c r="AV74" s="283"/>
      <c r="AW74" s="302">
        <f t="shared" ref="AW74" si="48">J110</f>
        <v>0</v>
      </c>
      <c r="AX74" s="302"/>
      <c r="AY74" s="302"/>
      <c r="AZ74" s="302"/>
      <c r="BA74" s="302"/>
      <c r="BB74" s="302"/>
      <c r="BC74" s="302"/>
    </row>
    <row r="75" spans="1:55" ht="21.95" customHeight="1">
      <c r="A75" s="232"/>
      <c r="B75" s="232"/>
      <c r="C75" s="232"/>
      <c r="D75" s="232"/>
      <c r="E75" s="232"/>
      <c r="F75" s="232"/>
      <c r="G75" s="232"/>
      <c r="H75" s="232"/>
      <c r="I75" s="232"/>
      <c r="J75" s="232"/>
      <c r="K75" s="232"/>
      <c r="L75" s="232"/>
      <c r="M75" s="232"/>
      <c r="N75" s="232"/>
      <c r="O75" s="232"/>
      <c r="P75" s="232"/>
      <c r="Q75" s="232"/>
      <c r="R75" s="232"/>
      <c r="S75" s="232"/>
      <c r="T75" s="232"/>
      <c r="U75" s="232"/>
      <c r="V75" s="232"/>
      <c r="W75" s="232"/>
      <c r="X75" s="232"/>
      <c r="Y75" s="232"/>
      <c r="Z75" s="232"/>
      <c r="AA75" s="232"/>
      <c r="AB75" s="232"/>
      <c r="AC75" s="232"/>
      <c r="AD75" s="232"/>
      <c r="AE75" s="232"/>
      <c r="AF75" s="232"/>
      <c r="AG75" s="232"/>
      <c r="AH75" s="232"/>
      <c r="AS75" s="283">
        <f t="shared" ref="AS75" si="49">J111</f>
        <v>0</v>
      </c>
      <c r="AT75" s="283"/>
      <c r="AU75" s="284">
        <f t="shared" ref="AU75" si="50">M111</f>
        <v>0</v>
      </c>
      <c r="AV75" s="283"/>
      <c r="AW75" s="302">
        <f t="shared" ref="AW75" si="51">J112</f>
        <v>0</v>
      </c>
      <c r="AX75" s="302"/>
      <c r="AY75" s="302"/>
      <c r="AZ75" s="302"/>
      <c r="BA75" s="302"/>
      <c r="BB75" s="302"/>
      <c r="BC75" s="302"/>
    </row>
    <row r="76" spans="1:55" ht="21.95" customHeight="1">
      <c r="A76" s="232"/>
      <c r="B76" s="232"/>
      <c r="C76" s="232"/>
      <c r="D76" s="232"/>
      <c r="E76" s="232"/>
      <c r="F76" s="232"/>
      <c r="G76" s="232"/>
      <c r="H76" s="232"/>
      <c r="I76" s="232"/>
      <c r="J76" s="232"/>
      <c r="K76" s="232"/>
      <c r="L76" s="232"/>
      <c r="M76" s="232"/>
      <c r="N76" s="232"/>
      <c r="O76" s="232"/>
      <c r="P76" s="232"/>
      <c r="Q76" s="232"/>
      <c r="R76" s="232"/>
      <c r="S76" s="232"/>
      <c r="T76" s="232"/>
      <c r="U76" s="232"/>
      <c r="V76" s="232"/>
      <c r="W76" s="232"/>
      <c r="X76" s="232"/>
      <c r="Y76" s="232"/>
      <c r="Z76" s="232"/>
      <c r="AA76" s="232"/>
      <c r="AB76" s="232"/>
      <c r="AC76" s="232"/>
      <c r="AD76" s="232"/>
      <c r="AE76" s="232"/>
      <c r="AF76" s="232"/>
      <c r="AG76" s="232"/>
      <c r="AH76" s="232"/>
      <c r="AS76" s="283">
        <f t="shared" ref="AS76" si="52">J113</f>
        <v>0</v>
      </c>
      <c r="AT76" s="283"/>
      <c r="AU76" s="284">
        <f t="shared" ref="AU76" si="53">M113</f>
        <v>0</v>
      </c>
      <c r="AV76" s="283"/>
      <c r="AW76" s="302">
        <f t="shared" ref="AW76" si="54">J114</f>
        <v>0</v>
      </c>
      <c r="AX76" s="302"/>
      <c r="AY76" s="302"/>
      <c r="AZ76" s="302"/>
      <c r="BA76" s="302"/>
      <c r="BB76" s="302"/>
      <c r="BC76" s="302"/>
    </row>
    <row r="77" spans="1:55" ht="21.95" customHeight="1">
      <c r="A77" s="232"/>
      <c r="B77" s="232"/>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S77" s="283">
        <f t="shared" ref="AS77" si="55">J115</f>
        <v>0</v>
      </c>
      <c r="AT77" s="283"/>
      <c r="AU77" s="284">
        <f t="shared" ref="AU77" si="56">M115</f>
        <v>0</v>
      </c>
      <c r="AV77" s="283"/>
      <c r="AW77" s="302">
        <f t="shared" ref="AW77" si="57">J116</f>
        <v>0</v>
      </c>
      <c r="AX77" s="302"/>
      <c r="AY77" s="302"/>
      <c r="AZ77" s="302"/>
      <c r="BA77" s="302"/>
      <c r="BB77" s="302"/>
      <c r="BC77" s="302"/>
    </row>
    <row r="78" spans="1:55" ht="21.95" customHeight="1">
      <c r="A78" s="232"/>
      <c r="B78" s="232"/>
      <c r="C78" s="232"/>
      <c r="D78" s="232"/>
      <c r="E78" s="232"/>
      <c r="F78" s="232"/>
      <c r="G78" s="232"/>
      <c r="H78" s="232"/>
      <c r="I78" s="232"/>
      <c r="J78" s="232"/>
      <c r="K78" s="232"/>
      <c r="L78" s="232"/>
      <c r="M78" s="232"/>
      <c r="N78" s="232"/>
      <c r="O78" s="232"/>
      <c r="P78" s="232"/>
      <c r="Q78" s="232"/>
      <c r="R78" s="232"/>
      <c r="S78" s="232"/>
      <c r="T78" s="232"/>
      <c r="U78" s="232"/>
      <c r="V78" s="232"/>
      <c r="W78" s="232"/>
      <c r="X78" s="232"/>
      <c r="Y78" s="232"/>
      <c r="Z78" s="232"/>
      <c r="AA78" s="232"/>
      <c r="AB78" s="232"/>
      <c r="AC78" s="232"/>
      <c r="AD78" s="232"/>
      <c r="AE78" s="232"/>
      <c r="AF78" s="232"/>
      <c r="AG78" s="232"/>
      <c r="AH78" s="232"/>
      <c r="AS78" s="283">
        <f t="shared" ref="AS78" si="58">J117</f>
        <v>0</v>
      </c>
      <c r="AT78" s="283"/>
      <c r="AU78" s="284">
        <f t="shared" ref="AU78" si="59">M117</f>
        <v>0</v>
      </c>
      <c r="AV78" s="283"/>
      <c r="AW78" s="302">
        <f t="shared" ref="AW78" si="60">J143</f>
        <v>0</v>
      </c>
      <c r="AX78" s="302"/>
      <c r="AY78" s="302"/>
      <c r="AZ78" s="302"/>
      <c r="BA78" s="302"/>
      <c r="BB78" s="302"/>
      <c r="BC78" s="302"/>
    </row>
    <row r="79" spans="1:55" ht="21.95" customHeight="1">
      <c r="A79" s="232"/>
      <c r="B79" s="232"/>
      <c r="C79" s="232"/>
      <c r="D79" s="232"/>
      <c r="E79" s="232"/>
      <c r="F79" s="232"/>
      <c r="G79" s="232"/>
      <c r="H79" s="232"/>
      <c r="I79" s="232"/>
      <c r="J79" s="232"/>
      <c r="K79" s="232"/>
      <c r="L79" s="232"/>
      <c r="M79" s="232"/>
      <c r="N79" s="232"/>
      <c r="O79" s="232"/>
      <c r="P79" s="232"/>
      <c r="Q79" s="232"/>
      <c r="R79" s="232"/>
      <c r="S79" s="232"/>
      <c r="T79" s="232"/>
      <c r="U79" s="232"/>
      <c r="V79" s="232"/>
      <c r="W79" s="232"/>
      <c r="X79" s="232"/>
      <c r="Y79" s="232"/>
      <c r="Z79" s="232"/>
      <c r="AA79" s="232"/>
      <c r="AB79" s="232"/>
      <c r="AC79" s="232"/>
      <c r="AD79" s="232"/>
      <c r="AE79" s="232"/>
      <c r="AF79" s="232"/>
      <c r="AG79" s="232"/>
      <c r="AH79" s="232"/>
      <c r="AS79" s="283">
        <f t="shared" ref="AS79" si="61">J144</f>
        <v>0</v>
      </c>
      <c r="AT79" s="283"/>
      <c r="AU79" s="284">
        <f t="shared" ref="AU79" si="62">M144</f>
        <v>0</v>
      </c>
      <c r="AV79" s="283"/>
      <c r="AW79" s="302">
        <f t="shared" ref="AW79" si="63">J145</f>
        <v>0</v>
      </c>
      <c r="AX79" s="302"/>
      <c r="AY79" s="302"/>
      <c r="AZ79" s="302"/>
      <c r="BA79" s="302"/>
      <c r="BB79" s="302"/>
      <c r="BC79" s="302"/>
    </row>
    <row r="80" spans="1:55" ht="21.95" customHeight="1">
      <c r="A80" s="232"/>
      <c r="B80" s="232"/>
      <c r="C80" s="232"/>
      <c r="D80" s="232"/>
      <c r="E80" s="232"/>
      <c r="F80" s="232"/>
      <c r="G80" s="232"/>
      <c r="H80" s="232"/>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2"/>
      <c r="AG80" s="232"/>
      <c r="AH80" s="232"/>
      <c r="AS80" s="283">
        <f t="shared" ref="AS80" si="64">J146</f>
        <v>0</v>
      </c>
      <c r="AT80" s="283"/>
      <c r="AU80" s="284">
        <f t="shared" ref="AU80" si="65">M146</f>
        <v>0</v>
      </c>
      <c r="AV80" s="283"/>
      <c r="AW80" s="302">
        <f t="shared" ref="AW80" si="66">J147</f>
        <v>0</v>
      </c>
      <c r="AX80" s="302"/>
      <c r="AY80" s="302"/>
      <c r="AZ80" s="302"/>
      <c r="BA80" s="302"/>
      <c r="BB80" s="302"/>
      <c r="BC80" s="302"/>
    </row>
    <row r="81" spans="1:55" ht="21.95" customHeight="1">
      <c r="A81" s="232"/>
      <c r="B81" s="232"/>
      <c r="C81" s="232"/>
      <c r="D81" s="232"/>
      <c r="E81" s="232"/>
      <c r="F81" s="232"/>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c r="AH81" s="232"/>
      <c r="AS81" s="283" t="e">
        <f>#REF!</f>
        <v>#REF!</v>
      </c>
      <c r="AT81" s="283"/>
      <c r="AU81" s="284" t="e">
        <f>#REF!</f>
        <v>#REF!</v>
      </c>
      <c r="AV81" s="283"/>
      <c r="AW81" s="302" t="e">
        <f>#REF!</f>
        <v>#REF!</v>
      </c>
      <c r="AX81" s="302"/>
      <c r="AY81" s="302"/>
      <c r="AZ81" s="302"/>
      <c r="BA81" s="302"/>
      <c r="BB81" s="302"/>
      <c r="BC81" s="302"/>
    </row>
    <row r="82" spans="1:55" ht="21.95" customHeight="1">
      <c r="A82" s="232"/>
      <c r="B82" s="232"/>
      <c r="C82" s="232"/>
      <c r="D82" s="232"/>
      <c r="E82" s="232"/>
      <c r="F82" s="232"/>
      <c r="G82" s="232"/>
      <c r="H82" s="232"/>
      <c r="I82" s="232"/>
      <c r="J82" s="232"/>
      <c r="K82" s="232"/>
      <c r="L82" s="232"/>
      <c r="M82" s="232"/>
      <c r="N82" s="232"/>
      <c r="O82" s="232"/>
      <c r="P82" s="232"/>
      <c r="Q82" s="232"/>
      <c r="R82" s="232"/>
      <c r="S82" s="232"/>
      <c r="T82" s="232"/>
      <c r="U82" s="232"/>
      <c r="V82" s="232"/>
      <c r="W82" s="232"/>
      <c r="X82" s="232"/>
      <c r="Y82" s="232"/>
      <c r="Z82" s="232"/>
      <c r="AA82" s="232"/>
      <c r="AB82" s="232"/>
      <c r="AC82" s="232"/>
      <c r="AD82" s="232"/>
      <c r="AE82" s="232"/>
      <c r="AF82" s="232"/>
      <c r="AG82" s="232"/>
      <c r="AH82" s="232"/>
      <c r="AS82" s="283" t="e">
        <f>#REF!</f>
        <v>#REF!</v>
      </c>
      <c r="AT82" s="283"/>
      <c r="AU82" s="284" t="e">
        <f>#REF!</f>
        <v>#REF!</v>
      </c>
      <c r="AV82" s="283"/>
      <c r="AW82" s="302" t="e">
        <f>#REF!</f>
        <v>#REF!</v>
      </c>
      <c r="AX82" s="302"/>
      <c r="AY82" s="302"/>
      <c r="AZ82" s="302"/>
      <c r="BA82" s="302"/>
      <c r="BB82" s="302"/>
      <c r="BC82" s="302"/>
    </row>
    <row r="83" spans="1:55" ht="21.95" customHeight="1">
      <c r="A83" s="232"/>
      <c r="B83" s="232"/>
      <c r="C83" s="232"/>
      <c r="D83" s="232"/>
      <c r="E83" s="232"/>
      <c r="F83" s="232"/>
      <c r="G83" s="232"/>
      <c r="H83" s="232"/>
      <c r="I83" s="232"/>
      <c r="J83" s="232"/>
      <c r="K83" s="232"/>
      <c r="L83" s="232"/>
      <c r="M83" s="232"/>
      <c r="N83" s="232"/>
      <c r="O83" s="232"/>
      <c r="P83" s="232"/>
      <c r="Q83" s="232"/>
      <c r="R83" s="232"/>
      <c r="S83" s="232"/>
      <c r="T83" s="232"/>
      <c r="U83" s="232"/>
      <c r="V83" s="232"/>
      <c r="W83" s="232"/>
      <c r="X83" s="232"/>
      <c r="Y83" s="232"/>
      <c r="Z83" s="232"/>
      <c r="AA83" s="232"/>
      <c r="AB83" s="232"/>
      <c r="AC83" s="232"/>
      <c r="AD83" s="232"/>
      <c r="AE83" s="232"/>
      <c r="AF83" s="232"/>
      <c r="AG83" s="232"/>
      <c r="AH83" s="232"/>
      <c r="AS83" s="283" t="e">
        <f>#REF!</f>
        <v>#REF!</v>
      </c>
      <c r="AT83" s="283"/>
      <c r="AU83" s="284" t="e">
        <f>#REF!</f>
        <v>#REF!</v>
      </c>
      <c r="AV83" s="283"/>
      <c r="AW83" s="302">
        <f t="shared" ref="AW83" si="67">J148</f>
        <v>0</v>
      </c>
      <c r="AX83" s="302"/>
      <c r="AY83" s="302"/>
      <c r="AZ83" s="302"/>
      <c r="BA83" s="302"/>
      <c r="BB83" s="302"/>
      <c r="BC83" s="302"/>
    </row>
    <row r="84" spans="1:55" ht="5.0999999999999996" customHeight="1">
      <c r="A84" s="207"/>
      <c r="B84" s="207"/>
      <c r="C84" s="207"/>
      <c r="D84" s="207"/>
      <c r="E84" s="207"/>
      <c r="F84" s="207"/>
      <c r="G84" s="207"/>
      <c r="H84" s="207"/>
      <c r="I84" s="207"/>
      <c r="J84" s="207"/>
      <c r="K84" s="207"/>
      <c r="L84" s="207"/>
      <c r="M84" s="207"/>
      <c r="N84" s="207"/>
      <c r="O84" s="207"/>
      <c r="P84" s="207"/>
      <c r="Q84" s="207"/>
      <c r="R84" s="207"/>
      <c r="S84" s="207"/>
      <c r="T84" s="207"/>
      <c r="U84" s="207"/>
      <c r="V84" s="207"/>
      <c r="W84" s="207"/>
      <c r="X84" s="207"/>
      <c r="Y84" s="207"/>
      <c r="Z84" s="207"/>
      <c r="AA84" s="207"/>
      <c r="AB84" s="207"/>
      <c r="AC84" s="207"/>
      <c r="AD84" s="207"/>
      <c r="AE84" s="207"/>
      <c r="AF84" s="207"/>
      <c r="AG84" s="207"/>
      <c r="AH84" s="207"/>
      <c r="AS84" s="203"/>
      <c r="AT84" s="203"/>
      <c r="AU84" s="204"/>
      <c r="AV84" s="203"/>
      <c r="AW84" s="205"/>
      <c r="AX84" s="205"/>
      <c r="AY84" s="205"/>
      <c r="AZ84" s="205"/>
      <c r="BA84" s="205"/>
      <c r="BB84" s="205"/>
      <c r="BC84" s="205"/>
    </row>
    <row r="85" spans="1:55" ht="21.95" customHeight="1">
      <c r="A85" s="105"/>
      <c r="B85" s="105"/>
      <c r="C85" s="105"/>
      <c r="D85" s="105"/>
      <c r="E85" s="105"/>
      <c r="F85" s="105"/>
      <c r="G85" s="105"/>
      <c r="H85" s="105"/>
      <c r="I85" s="105"/>
      <c r="J85" s="105"/>
      <c r="K85" s="105"/>
      <c r="L85" s="105"/>
      <c r="M85" s="105"/>
      <c r="N85" s="105"/>
      <c r="O85" s="105"/>
      <c r="P85" s="105"/>
      <c r="Q85" s="328" t="s">
        <v>386</v>
      </c>
      <c r="R85" s="328"/>
      <c r="S85" s="328"/>
      <c r="T85" s="328"/>
      <c r="U85" s="328"/>
      <c r="V85" s="105" t="s">
        <v>91</v>
      </c>
      <c r="W85" s="328" t="s">
        <v>385</v>
      </c>
      <c r="X85" s="328"/>
      <c r="Y85" s="328"/>
      <c r="Z85" s="328"/>
      <c r="AA85" s="328"/>
      <c r="AB85" s="105" t="s">
        <v>120</v>
      </c>
      <c r="AC85" s="274" t="s">
        <v>384</v>
      </c>
      <c r="AD85" s="275"/>
      <c r="AE85" s="275"/>
      <c r="AF85" s="275"/>
      <c r="AG85" s="276"/>
      <c r="AH85" s="105" t="s">
        <v>92</v>
      </c>
      <c r="AS85" s="283">
        <f t="shared" ref="AS85" si="68">J149</f>
        <v>0</v>
      </c>
      <c r="AT85" s="283"/>
      <c r="AU85" s="284">
        <f t="shared" ref="AU85" si="69">M149</f>
        <v>0</v>
      </c>
      <c r="AV85" s="283"/>
      <c r="AW85" s="302">
        <f t="shared" ref="AW85" si="70">J150</f>
        <v>0</v>
      </c>
      <c r="AX85" s="302"/>
      <c r="AY85" s="302"/>
      <c r="AZ85" s="302"/>
      <c r="BA85" s="302"/>
      <c r="BB85" s="302"/>
      <c r="BC85" s="302"/>
    </row>
    <row r="86" spans="1:55" ht="5.0999999999999996" customHeight="1">
      <c r="A86" s="105"/>
      <c r="B86" s="105"/>
      <c r="C86" s="105"/>
      <c r="D86" s="105"/>
      <c r="E86" s="105"/>
      <c r="F86" s="105"/>
      <c r="G86" s="105"/>
      <c r="H86" s="105"/>
      <c r="I86" s="105"/>
      <c r="J86" s="105"/>
      <c r="K86" s="105"/>
      <c r="L86" s="105"/>
      <c r="M86" s="105"/>
      <c r="N86" s="105"/>
      <c r="O86" s="105"/>
      <c r="P86" s="105"/>
      <c r="Q86" s="206"/>
      <c r="R86" s="206"/>
      <c r="S86" s="206"/>
      <c r="T86" s="206"/>
      <c r="U86" s="206"/>
      <c r="V86" s="105"/>
      <c r="W86" s="206"/>
      <c r="X86" s="206"/>
      <c r="Y86" s="206"/>
      <c r="Z86" s="206"/>
      <c r="AA86" s="206"/>
      <c r="AB86" s="105"/>
      <c r="AC86" s="206"/>
      <c r="AD86" s="206"/>
      <c r="AE86" s="206"/>
      <c r="AF86" s="206"/>
      <c r="AG86" s="206"/>
      <c r="AH86" s="105"/>
      <c r="AS86" s="203"/>
      <c r="AT86" s="203"/>
      <c r="AU86" s="204"/>
      <c r="AV86" s="203"/>
      <c r="AW86" s="205"/>
      <c r="AX86" s="205"/>
      <c r="AY86" s="205"/>
      <c r="AZ86" s="205"/>
      <c r="BA86" s="205"/>
      <c r="BB86" s="205"/>
      <c r="BC86" s="205"/>
    </row>
    <row r="87" spans="1:55" ht="20.100000000000001" customHeight="1">
      <c r="A87" s="328" t="s">
        <v>89</v>
      </c>
      <c r="B87" s="328"/>
      <c r="C87" s="328"/>
      <c r="D87" s="384">
        <f>表紙!$AJ$1</f>
        <v>30</v>
      </c>
      <c r="E87" s="384"/>
      <c r="F87" s="328" t="s">
        <v>131</v>
      </c>
      <c r="G87" s="328"/>
      <c r="H87" s="328"/>
      <c r="I87" s="328" t="s">
        <v>222</v>
      </c>
      <c r="J87" s="328"/>
      <c r="K87" s="384">
        <v>1</v>
      </c>
      <c r="L87" s="384"/>
      <c r="M87" s="38" t="s">
        <v>389</v>
      </c>
      <c r="AC87" s="103"/>
      <c r="AS87" s="283">
        <f t="shared" ref="AS87" si="71">J151</f>
        <v>0</v>
      </c>
      <c r="AT87" s="283"/>
      <c r="AU87" s="284">
        <f t="shared" ref="AU87" si="72">M151</f>
        <v>0</v>
      </c>
      <c r="AV87" s="283"/>
      <c r="AW87" s="302">
        <f t="shared" ref="AW87" si="73">J152</f>
        <v>0</v>
      </c>
      <c r="AX87" s="302"/>
      <c r="AY87" s="302"/>
      <c r="AZ87" s="302"/>
      <c r="BA87" s="302"/>
      <c r="BB87" s="302"/>
      <c r="BC87" s="302"/>
    </row>
    <row r="88" spans="1:55" ht="18" customHeight="1">
      <c r="A88" s="105" t="s">
        <v>390</v>
      </c>
      <c r="B88" s="105"/>
      <c r="C88" s="105"/>
      <c r="D88" s="105"/>
      <c r="E88" s="105"/>
      <c r="F88" s="105"/>
      <c r="G88" s="105"/>
      <c r="H88" s="105"/>
      <c r="I88" s="105"/>
      <c r="J88" s="105"/>
      <c r="K88" s="105"/>
      <c r="L88" s="105"/>
      <c r="M88" s="105"/>
      <c r="N88" s="105"/>
      <c r="O88" s="105"/>
      <c r="P88" s="105"/>
      <c r="Q88" s="206"/>
      <c r="R88" s="206"/>
      <c r="S88" s="206"/>
      <c r="T88" s="206"/>
      <c r="U88" s="206"/>
      <c r="V88" s="105"/>
      <c r="W88" s="206"/>
      <c r="X88" s="206"/>
      <c r="Y88" s="206"/>
      <c r="Z88" s="206"/>
      <c r="AA88" s="206"/>
      <c r="AB88" s="105"/>
      <c r="AC88" s="206"/>
      <c r="AD88" s="206"/>
      <c r="AE88" s="206"/>
      <c r="AF88" s="206"/>
      <c r="AG88" s="206"/>
      <c r="AH88" s="105"/>
      <c r="AS88" s="203"/>
      <c r="AT88" s="203"/>
      <c r="AU88" s="204"/>
      <c r="AV88" s="203"/>
      <c r="AW88" s="205"/>
      <c r="AX88" s="205"/>
      <c r="AY88" s="205"/>
      <c r="AZ88" s="205"/>
      <c r="BA88" s="205"/>
      <c r="BB88" s="205"/>
      <c r="BC88" s="205"/>
    </row>
    <row r="89" spans="1:55" ht="13.5" customHeight="1">
      <c r="A89" s="341" t="s">
        <v>377</v>
      </c>
      <c r="B89" s="342"/>
      <c r="C89" s="332" t="s">
        <v>252</v>
      </c>
      <c r="D89" s="333"/>
      <c r="E89" s="334"/>
      <c r="F89" s="333" t="s">
        <v>253</v>
      </c>
      <c r="G89" s="333"/>
      <c r="H89" s="334"/>
      <c r="I89" s="341" t="s">
        <v>248</v>
      </c>
      <c r="J89" s="342"/>
      <c r="K89" s="341">
        <v>12</v>
      </c>
      <c r="L89" s="342"/>
      <c r="M89" s="283" t="s">
        <v>249</v>
      </c>
      <c r="N89" s="283"/>
      <c r="O89" s="283"/>
      <c r="P89" s="283"/>
      <c r="Q89" s="283">
        <v>290</v>
      </c>
      <c r="R89" s="283"/>
      <c r="S89" s="203" t="s">
        <v>243</v>
      </c>
      <c r="T89" s="284">
        <v>101</v>
      </c>
      <c r="U89" s="284"/>
      <c r="V89" s="59" t="s">
        <v>244</v>
      </c>
      <c r="W89" s="379">
        <v>436417803</v>
      </c>
      <c r="X89" s="380"/>
      <c r="Y89" s="381"/>
      <c r="Z89" s="361" t="s">
        <v>381</v>
      </c>
      <c r="AA89" s="362"/>
      <c r="AB89" s="363"/>
      <c r="AC89" s="325" t="s">
        <v>393</v>
      </c>
      <c r="AD89" s="325"/>
      <c r="AE89" s="325"/>
      <c r="AF89" s="326" t="s">
        <v>382</v>
      </c>
      <c r="AG89" s="326"/>
      <c r="AH89" s="326"/>
      <c r="AS89" s="283">
        <f t="shared" ref="AS89" si="74">J157</f>
        <v>0</v>
      </c>
      <c r="AT89" s="283"/>
      <c r="AU89" s="284">
        <f t="shared" ref="AU89" si="75">M157</f>
        <v>0</v>
      </c>
      <c r="AV89" s="283"/>
      <c r="AW89" s="302">
        <f t="shared" ref="AW89" si="76">J158</f>
        <v>0</v>
      </c>
      <c r="AX89" s="302"/>
      <c r="AY89" s="302"/>
      <c r="AZ89" s="302"/>
      <c r="BA89" s="302"/>
      <c r="BB89" s="302"/>
      <c r="BC89" s="302"/>
    </row>
    <row r="90" spans="1:55">
      <c r="A90" s="343"/>
      <c r="B90" s="344"/>
      <c r="C90" s="383" t="s">
        <v>250</v>
      </c>
      <c r="D90" s="383"/>
      <c r="E90" s="383"/>
      <c r="F90" s="383" t="s">
        <v>251</v>
      </c>
      <c r="G90" s="383"/>
      <c r="H90" s="383"/>
      <c r="I90" s="343"/>
      <c r="J90" s="344"/>
      <c r="K90" s="343"/>
      <c r="L90" s="344"/>
      <c r="M90" s="353" t="s">
        <v>392</v>
      </c>
      <c r="N90" s="354"/>
      <c r="O90" s="354"/>
      <c r="P90" s="355"/>
      <c r="Q90" s="373" t="s">
        <v>254</v>
      </c>
      <c r="R90" s="374"/>
      <c r="S90" s="374"/>
      <c r="T90" s="374"/>
      <c r="U90" s="374"/>
      <c r="V90" s="374"/>
      <c r="W90" s="374"/>
      <c r="X90" s="374"/>
      <c r="Y90" s="375"/>
      <c r="Z90" s="364"/>
      <c r="AA90" s="365"/>
      <c r="AB90" s="366"/>
      <c r="AC90" s="325"/>
      <c r="AD90" s="325"/>
      <c r="AE90" s="325"/>
      <c r="AF90" s="326"/>
      <c r="AG90" s="326"/>
      <c r="AH90" s="326"/>
      <c r="AS90" s="203"/>
      <c r="AT90" s="203"/>
      <c r="AU90" s="204"/>
      <c r="AV90" s="203"/>
      <c r="AW90" s="205"/>
      <c r="AX90" s="205"/>
      <c r="AY90" s="205"/>
      <c r="AZ90" s="205"/>
      <c r="BA90" s="205"/>
      <c r="BB90" s="205"/>
      <c r="BC90" s="205"/>
    </row>
    <row r="91" spans="1:55">
      <c r="A91" s="345"/>
      <c r="B91" s="346"/>
      <c r="C91" s="283"/>
      <c r="D91" s="283"/>
      <c r="E91" s="283"/>
      <c r="F91" s="283"/>
      <c r="G91" s="283"/>
      <c r="H91" s="283"/>
      <c r="I91" s="345"/>
      <c r="J91" s="346"/>
      <c r="K91" s="345"/>
      <c r="L91" s="346"/>
      <c r="M91" s="356"/>
      <c r="N91" s="357"/>
      <c r="O91" s="357"/>
      <c r="P91" s="358"/>
      <c r="Q91" s="376"/>
      <c r="R91" s="377"/>
      <c r="S91" s="377"/>
      <c r="T91" s="377"/>
      <c r="U91" s="377"/>
      <c r="V91" s="377"/>
      <c r="W91" s="377"/>
      <c r="X91" s="377"/>
      <c r="Y91" s="378"/>
      <c r="Z91" s="367"/>
      <c r="AA91" s="368"/>
      <c r="AB91" s="369"/>
      <c r="AC91" s="325"/>
      <c r="AD91" s="325"/>
      <c r="AE91" s="325"/>
      <c r="AF91" s="326"/>
      <c r="AG91" s="326"/>
      <c r="AH91" s="326"/>
      <c r="AS91" s="283">
        <f t="shared" ref="AS91" si="77">J159</f>
        <v>0</v>
      </c>
      <c r="AT91" s="283"/>
      <c r="AU91" s="284">
        <f t="shared" ref="AU91" si="78">M159</f>
        <v>0</v>
      </c>
      <c r="AV91" s="283"/>
      <c r="AW91" s="302">
        <f t="shared" ref="AW91" si="79">J160</f>
        <v>0</v>
      </c>
      <c r="AX91" s="302"/>
      <c r="AY91" s="302"/>
      <c r="AZ91" s="302"/>
      <c r="BA91" s="302"/>
      <c r="BB91" s="302"/>
      <c r="BC91" s="302"/>
    </row>
    <row r="92" spans="1:55" ht="30" customHeight="1">
      <c r="A92" s="413" t="s">
        <v>391</v>
      </c>
      <c r="B92" s="413"/>
      <c r="C92" s="413"/>
      <c r="D92" s="413"/>
      <c r="E92" s="413"/>
      <c r="F92" s="413"/>
      <c r="G92" s="413"/>
      <c r="H92" s="413"/>
      <c r="I92" s="413"/>
      <c r="J92" s="413"/>
      <c r="K92" s="413"/>
      <c r="L92" s="413"/>
      <c r="M92" s="413"/>
      <c r="N92" s="413"/>
      <c r="O92" s="413"/>
      <c r="P92" s="413"/>
      <c r="Q92" s="413"/>
      <c r="R92" s="413"/>
      <c r="S92" s="413"/>
      <c r="T92" s="413"/>
      <c r="U92" s="413"/>
      <c r="V92" s="413"/>
      <c r="W92" s="413"/>
      <c r="X92" s="413"/>
      <c r="Y92" s="413"/>
      <c r="Z92" s="413"/>
      <c r="AA92" s="413"/>
      <c r="AB92" s="413"/>
      <c r="AC92" s="413"/>
      <c r="AD92" s="413"/>
      <c r="AE92" s="413"/>
      <c r="AF92" s="413"/>
      <c r="AG92" s="413"/>
      <c r="AH92" s="413"/>
      <c r="AS92" s="406">
        <f t="shared" ref="AS92" si="80">J161</f>
        <v>0</v>
      </c>
      <c r="AT92" s="407"/>
      <c r="AU92" s="408">
        <f t="shared" ref="AU92" si="81">M161</f>
        <v>0</v>
      </c>
      <c r="AV92" s="409"/>
      <c r="AW92" s="410">
        <f t="shared" ref="AW92" si="82">J162</f>
        <v>0</v>
      </c>
      <c r="AX92" s="411"/>
      <c r="AY92" s="411"/>
      <c r="AZ92" s="411"/>
      <c r="BA92" s="411"/>
      <c r="BB92" s="411"/>
      <c r="BC92" s="412"/>
    </row>
    <row r="93" spans="1:55" ht="5.0999999999999996" customHeight="1">
      <c r="A93" s="105"/>
      <c r="B93" s="105"/>
      <c r="C93" s="105"/>
      <c r="D93" s="105"/>
      <c r="E93" s="105"/>
      <c r="F93" s="105"/>
      <c r="G93" s="105"/>
      <c r="H93" s="105"/>
      <c r="I93" s="105"/>
      <c r="J93" s="105"/>
      <c r="K93" s="105"/>
      <c r="L93" s="105"/>
      <c r="M93" s="105"/>
      <c r="N93" s="105"/>
      <c r="O93" s="105"/>
      <c r="P93" s="105"/>
      <c r="Q93" s="206"/>
      <c r="R93" s="206"/>
      <c r="S93" s="206"/>
      <c r="T93" s="206"/>
      <c r="U93" s="206"/>
      <c r="V93" s="105"/>
      <c r="W93" s="206"/>
      <c r="X93" s="206"/>
      <c r="Y93" s="206"/>
      <c r="Z93" s="206"/>
      <c r="AA93" s="206"/>
      <c r="AB93" s="105"/>
      <c r="AC93" s="206"/>
      <c r="AD93" s="206"/>
      <c r="AE93" s="206"/>
      <c r="AF93" s="206"/>
      <c r="AG93" s="206"/>
      <c r="AH93" s="105"/>
      <c r="AS93" s="203"/>
      <c r="AT93" s="203"/>
      <c r="AU93" s="204"/>
      <c r="AV93" s="203"/>
      <c r="AW93" s="205"/>
      <c r="AX93" s="205"/>
      <c r="AY93" s="205"/>
      <c r="AZ93" s="205"/>
      <c r="BA93" s="205"/>
      <c r="BB93" s="205"/>
      <c r="BC93" s="205"/>
    </row>
    <row r="94" spans="1:55" ht="20.100000000000001" customHeight="1">
      <c r="A94" s="311" t="s">
        <v>89</v>
      </c>
      <c r="B94" s="311"/>
      <c r="C94" s="311"/>
      <c r="D94" s="311">
        <f>表紙!$AJ$1</f>
        <v>30</v>
      </c>
      <c r="E94" s="311"/>
      <c r="F94" s="311" t="s">
        <v>131</v>
      </c>
      <c r="G94" s="311"/>
      <c r="H94" s="311"/>
      <c r="I94" s="311" t="s">
        <v>222</v>
      </c>
      <c r="J94" s="311"/>
      <c r="K94" s="311"/>
      <c r="L94" s="311"/>
      <c r="M94" s="38" t="s">
        <v>388</v>
      </c>
      <c r="AC94" s="103"/>
      <c r="AS94" s="283">
        <f t="shared" ref="AS94" si="83">J160</f>
        <v>0</v>
      </c>
      <c r="AT94" s="283"/>
      <c r="AU94" s="284">
        <f t="shared" ref="AU94" si="84">M160</f>
        <v>0</v>
      </c>
      <c r="AV94" s="283"/>
      <c r="AW94" s="302">
        <f t="shared" ref="AW94" si="85">J161</f>
        <v>0</v>
      </c>
      <c r="AX94" s="302"/>
      <c r="AY94" s="302"/>
      <c r="AZ94" s="302"/>
      <c r="BA94" s="302"/>
      <c r="BB94" s="302"/>
      <c r="BC94" s="302"/>
    </row>
    <row r="95" spans="1:55">
      <c r="A95" s="301" t="s">
        <v>375</v>
      </c>
      <c r="B95" s="283"/>
      <c r="C95" s="274" t="s">
        <v>246</v>
      </c>
      <c r="D95" s="275"/>
      <c r="E95" s="276"/>
      <c r="F95" s="274" t="s">
        <v>246</v>
      </c>
      <c r="G95" s="275"/>
      <c r="H95" s="276"/>
      <c r="I95" s="335" t="s">
        <v>239</v>
      </c>
      <c r="J95" s="336"/>
      <c r="K95" s="335" t="s">
        <v>240</v>
      </c>
      <c r="L95" s="336"/>
      <c r="M95" s="290" t="s">
        <v>242</v>
      </c>
      <c r="N95" s="290"/>
      <c r="O95" s="290"/>
      <c r="P95" s="290"/>
      <c r="Q95" s="252" t="s">
        <v>247</v>
      </c>
      <c r="R95" s="252"/>
      <c r="S95" s="252"/>
      <c r="T95" s="252"/>
      <c r="U95" s="252"/>
      <c r="V95" s="59" t="s">
        <v>244</v>
      </c>
      <c r="W95" s="274"/>
      <c r="X95" s="275"/>
      <c r="Y95" s="276"/>
      <c r="Z95" s="359" t="s">
        <v>380</v>
      </c>
      <c r="AA95" s="360"/>
      <c r="AB95" s="360"/>
      <c r="AC95" s="359" t="s">
        <v>379</v>
      </c>
      <c r="AD95" s="360"/>
      <c r="AE95" s="360"/>
      <c r="AF95" s="301" t="s">
        <v>378</v>
      </c>
      <c r="AG95" s="283"/>
      <c r="AH95" s="283"/>
      <c r="AS95" s="283">
        <f>J153</f>
        <v>0</v>
      </c>
      <c r="AT95" s="283"/>
      <c r="AU95" s="284">
        <f>M153</f>
        <v>0</v>
      </c>
      <c r="AV95" s="283"/>
      <c r="AW95" s="302">
        <f>J154</f>
        <v>0</v>
      </c>
      <c r="AX95" s="302"/>
      <c r="AY95" s="302"/>
      <c r="AZ95" s="302"/>
      <c r="BA95" s="302"/>
      <c r="BB95" s="302"/>
      <c r="BC95" s="302"/>
    </row>
    <row r="96" spans="1:55" ht="13.5" customHeight="1">
      <c r="A96" s="301"/>
      <c r="B96" s="283"/>
      <c r="C96" s="327" t="s">
        <v>237</v>
      </c>
      <c r="D96" s="328"/>
      <c r="E96" s="329"/>
      <c r="F96" s="327" t="s">
        <v>238</v>
      </c>
      <c r="G96" s="328"/>
      <c r="H96" s="329"/>
      <c r="I96" s="337"/>
      <c r="J96" s="338"/>
      <c r="K96" s="337"/>
      <c r="L96" s="338"/>
      <c r="M96" s="347" t="s">
        <v>376</v>
      </c>
      <c r="N96" s="348"/>
      <c r="O96" s="348"/>
      <c r="P96" s="349"/>
      <c r="Q96" s="370" t="s">
        <v>143</v>
      </c>
      <c r="R96" s="371"/>
      <c r="S96" s="371"/>
      <c r="T96" s="371"/>
      <c r="U96" s="371"/>
      <c r="V96" s="371"/>
      <c r="W96" s="371"/>
      <c r="X96" s="371"/>
      <c r="Y96" s="372"/>
      <c r="Z96" s="360"/>
      <c r="AA96" s="360"/>
      <c r="AB96" s="360"/>
      <c r="AC96" s="360"/>
      <c r="AD96" s="360"/>
      <c r="AE96" s="360"/>
      <c r="AF96" s="283"/>
      <c r="AG96" s="283"/>
      <c r="AH96" s="283"/>
      <c r="AS96" s="283">
        <f>J155</f>
        <v>0</v>
      </c>
      <c r="AT96" s="283"/>
      <c r="AU96" s="284">
        <f>M155</f>
        <v>0</v>
      </c>
      <c r="AV96" s="283"/>
      <c r="AW96" s="302">
        <f>J156</f>
        <v>0</v>
      </c>
      <c r="AX96" s="302"/>
      <c r="AY96" s="302"/>
      <c r="AZ96" s="302"/>
      <c r="BA96" s="302"/>
      <c r="BB96" s="302"/>
      <c r="BC96" s="302"/>
    </row>
    <row r="97" spans="1:55" ht="13.5" customHeight="1">
      <c r="A97" s="283"/>
      <c r="B97" s="283"/>
      <c r="C97" s="330"/>
      <c r="D97" s="311"/>
      <c r="E97" s="331"/>
      <c r="F97" s="330"/>
      <c r="G97" s="311"/>
      <c r="H97" s="331"/>
      <c r="I97" s="339"/>
      <c r="J97" s="340"/>
      <c r="K97" s="339"/>
      <c r="L97" s="340"/>
      <c r="M97" s="350"/>
      <c r="N97" s="351"/>
      <c r="O97" s="351"/>
      <c r="P97" s="352"/>
      <c r="Q97" s="330"/>
      <c r="R97" s="311"/>
      <c r="S97" s="311"/>
      <c r="T97" s="311"/>
      <c r="U97" s="311"/>
      <c r="V97" s="311"/>
      <c r="W97" s="311"/>
      <c r="X97" s="311"/>
      <c r="Y97" s="331"/>
      <c r="Z97" s="360"/>
      <c r="AA97" s="360"/>
      <c r="AB97" s="360"/>
      <c r="AC97" s="360"/>
      <c r="AD97" s="360"/>
      <c r="AE97" s="360"/>
      <c r="AF97" s="283"/>
      <c r="AG97" s="283"/>
      <c r="AH97" s="283"/>
      <c r="AS97" s="203"/>
      <c r="AT97" s="203"/>
      <c r="AU97" s="204"/>
      <c r="AV97" s="203"/>
      <c r="AW97" s="205"/>
      <c r="AX97" s="205"/>
      <c r="AY97" s="205"/>
      <c r="AZ97" s="205"/>
      <c r="BA97" s="205"/>
      <c r="BB97" s="205"/>
      <c r="BC97" s="205"/>
    </row>
    <row r="98" spans="1:55">
      <c r="A98" s="232"/>
      <c r="B98" s="232"/>
      <c r="C98" s="232"/>
      <c r="D98" s="232"/>
      <c r="E98" s="232"/>
      <c r="F98" s="232"/>
      <c r="G98" s="232"/>
      <c r="H98" s="232"/>
      <c r="I98" s="232"/>
      <c r="J98" s="232"/>
      <c r="K98" s="232"/>
      <c r="L98" s="232"/>
      <c r="M98" s="232"/>
      <c r="N98" s="232"/>
      <c r="O98" s="232"/>
      <c r="P98" s="232"/>
      <c r="Q98" s="232"/>
      <c r="R98" s="232"/>
      <c r="S98" s="283" t="s">
        <v>243</v>
      </c>
      <c r="T98" s="232"/>
      <c r="U98" s="232"/>
      <c r="V98" s="232" t="s">
        <v>244</v>
      </c>
      <c r="W98" s="232"/>
      <c r="X98" s="232"/>
      <c r="Y98" s="232"/>
      <c r="Z98" s="232"/>
      <c r="AA98" s="232"/>
      <c r="AB98" s="232"/>
      <c r="AC98" s="232"/>
      <c r="AD98" s="232"/>
      <c r="AE98" s="232"/>
      <c r="AF98" s="232"/>
      <c r="AG98" s="232"/>
      <c r="AH98" s="232"/>
      <c r="AS98" s="283">
        <f t="shared" ref="AS98" si="86">J163</f>
        <v>0</v>
      </c>
      <c r="AT98" s="283"/>
      <c r="AU98" s="284">
        <f t="shared" ref="AU98" si="87">M163</f>
        <v>0</v>
      </c>
      <c r="AV98" s="283"/>
      <c r="AW98" s="302">
        <f t="shared" ref="AW98" si="88">J164</f>
        <v>0</v>
      </c>
      <c r="AX98" s="302"/>
      <c r="AY98" s="302"/>
      <c r="AZ98" s="302"/>
      <c r="BA98" s="302"/>
      <c r="BB98" s="302"/>
      <c r="BC98" s="302"/>
    </row>
    <row r="99" spans="1:55">
      <c r="A99" s="232"/>
      <c r="B99" s="232"/>
      <c r="C99" s="232"/>
      <c r="D99" s="232"/>
      <c r="E99" s="232"/>
      <c r="F99" s="232"/>
      <c r="G99" s="232"/>
      <c r="H99" s="232"/>
      <c r="I99" s="232"/>
      <c r="J99" s="232"/>
      <c r="K99" s="232"/>
      <c r="L99" s="232"/>
      <c r="M99" s="232"/>
      <c r="N99" s="232"/>
      <c r="O99" s="232"/>
      <c r="P99" s="232"/>
      <c r="Q99" s="232"/>
      <c r="R99" s="232"/>
      <c r="S99" s="283"/>
      <c r="T99" s="232"/>
      <c r="U99" s="232"/>
      <c r="V99" s="232"/>
      <c r="W99" s="232"/>
      <c r="X99" s="232"/>
      <c r="Y99" s="232"/>
      <c r="Z99" s="232"/>
      <c r="AA99" s="232"/>
      <c r="AB99" s="232"/>
      <c r="AC99" s="232"/>
      <c r="AD99" s="232"/>
      <c r="AE99" s="232"/>
      <c r="AF99" s="232"/>
      <c r="AG99" s="232"/>
      <c r="AH99" s="232"/>
      <c r="AS99" s="283">
        <f t="shared" ref="AS99" si="89">J165</f>
        <v>0</v>
      </c>
      <c r="AT99" s="283"/>
      <c r="AU99" s="284">
        <f t="shared" ref="AU99" si="90">M165</f>
        <v>0</v>
      </c>
      <c r="AV99" s="283"/>
      <c r="AW99" s="302">
        <f t="shared" ref="AW99" si="91">J166</f>
        <v>0</v>
      </c>
      <c r="AX99" s="302"/>
      <c r="AY99" s="302"/>
      <c r="AZ99" s="302"/>
      <c r="BA99" s="302"/>
      <c r="BB99" s="302"/>
      <c r="BC99" s="302"/>
    </row>
    <row r="100" spans="1:55">
      <c r="A100" s="232"/>
      <c r="B100" s="232"/>
      <c r="C100" s="283"/>
      <c r="D100" s="283"/>
      <c r="E100" s="283"/>
      <c r="F100" s="283"/>
      <c r="G100" s="283"/>
      <c r="H100" s="283"/>
      <c r="I100" s="232"/>
      <c r="J100" s="232"/>
      <c r="K100" s="232"/>
      <c r="L100" s="232"/>
      <c r="M100" s="323"/>
      <c r="N100" s="323"/>
      <c r="O100" s="323"/>
      <c r="P100" s="323"/>
      <c r="Q100" s="324"/>
      <c r="R100" s="324"/>
      <c r="S100" s="324"/>
      <c r="T100" s="324"/>
      <c r="U100" s="324"/>
      <c r="V100" s="324"/>
      <c r="W100" s="324"/>
      <c r="X100" s="324"/>
      <c r="Y100" s="324"/>
      <c r="Z100" s="232"/>
      <c r="AA100" s="232"/>
      <c r="AB100" s="232"/>
      <c r="AC100" s="232"/>
      <c r="AD100" s="232"/>
      <c r="AE100" s="232"/>
      <c r="AF100" s="232"/>
      <c r="AG100" s="232"/>
      <c r="AH100" s="232"/>
      <c r="AS100" s="283">
        <f t="shared" ref="AS100" si="92">J167</f>
        <v>0</v>
      </c>
      <c r="AT100" s="283"/>
      <c r="AU100" s="284">
        <f t="shared" ref="AU100" si="93">M167</f>
        <v>0</v>
      </c>
      <c r="AV100" s="283"/>
      <c r="AW100" s="302">
        <f t="shared" ref="AW100" si="94">J168</f>
        <v>0</v>
      </c>
      <c r="AX100" s="302"/>
      <c r="AY100" s="302"/>
      <c r="AZ100" s="302"/>
      <c r="BA100" s="302"/>
      <c r="BB100" s="302"/>
      <c r="BC100" s="302"/>
    </row>
    <row r="101" spans="1:55">
      <c r="A101" s="232"/>
      <c r="B101" s="232"/>
      <c r="C101" s="283"/>
      <c r="D101" s="283"/>
      <c r="E101" s="283"/>
      <c r="F101" s="283"/>
      <c r="G101" s="283"/>
      <c r="H101" s="283"/>
      <c r="I101" s="232"/>
      <c r="J101" s="232"/>
      <c r="K101" s="232"/>
      <c r="L101" s="232"/>
      <c r="M101" s="323"/>
      <c r="N101" s="323"/>
      <c r="O101" s="323"/>
      <c r="P101" s="323"/>
      <c r="Q101" s="324"/>
      <c r="R101" s="324"/>
      <c r="S101" s="324"/>
      <c r="T101" s="324"/>
      <c r="U101" s="324"/>
      <c r="V101" s="324"/>
      <c r="W101" s="324"/>
      <c r="X101" s="324"/>
      <c r="Y101" s="324"/>
      <c r="Z101" s="232"/>
      <c r="AA101" s="232"/>
      <c r="AB101" s="232"/>
      <c r="AC101" s="232"/>
      <c r="AD101" s="232"/>
      <c r="AE101" s="232"/>
      <c r="AF101" s="232"/>
      <c r="AG101" s="232"/>
      <c r="AH101" s="232"/>
      <c r="AS101" s="283">
        <f t="shared" ref="AS101" si="95">J169</f>
        <v>0</v>
      </c>
      <c r="AT101" s="283"/>
      <c r="AU101" s="284">
        <f t="shared" ref="AU101" si="96">M169</f>
        <v>0</v>
      </c>
      <c r="AV101" s="283"/>
      <c r="AW101" s="302">
        <f t="shared" ref="AW101" si="97">J170</f>
        <v>0</v>
      </c>
      <c r="AX101" s="302"/>
      <c r="AY101" s="302"/>
      <c r="AZ101" s="302"/>
      <c r="BA101" s="302"/>
      <c r="BB101" s="302"/>
      <c r="BC101" s="302"/>
    </row>
    <row r="102" spans="1:55">
      <c r="A102" s="232"/>
      <c r="B102" s="232"/>
      <c r="C102" s="283"/>
      <c r="D102" s="283"/>
      <c r="E102" s="283"/>
      <c r="F102" s="283"/>
      <c r="G102" s="283"/>
      <c r="H102" s="283"/>
      <c r="I102" s="232"/>
      <c r="J102" s="232"/>
      <c r="K102" s="232"/>
      <c r="L102" s="232"/>
      <c r="M102" s="323"/>
      <c r="N102" s="323"/>
      <c r="O102" s="323"/>
      <c r="P102" s="323"/>
      <c r="Q102" s="324"/>
      <c r="R102" s="324"/>
      <c r="S102" s="324"/>
      <c r="T102" s="324"/>
      <c r="U102" s="324"/>
      <c r="V102" s="324"/>
      <c r="W102" s="324"/>
      <c r="X102" s="324"/>
      <c r="Y102" s="324"/>
      <c r="Z102" s="232"/>
      <c r="AA102" s="232"/>
      <c r="AB102" s="232"/>
      <c r="AC102" s="232"/>
      <c r="AD102" s="232"/>
      <c r="AE102" s="232"/>
      <c r="AF102" s="232"/>
      <c r="AG102" s="232"/>
      <c r="AH102" s="232"/>
      <c r="AS102" s="283">
        <f t="shared" ref="AS102" si="98">J171</f>
        <v>0</v>
      </c>
      <c r="AT102" s="283"/>
      <c r="AU102" s="284">
        <f t="shared" ref="AU102" si="99">M171</f>
        <v>0</v>
      </c>
      <c r="AV102" s="283"/>
      <c r="AW102" s="302">
        <f t="shared" ref="AW102" si="100">J172</f>
        <v>0</v>
      </c>
      <c r="AX102" s="302"/>
      <c r="AY102" s="302"/>
      <c r="AZ102" s="302"/>
      <c r="BA102" s="302"/>
      <c r="BB102" s="302"/>
      <c r="BC102" s="302"/>
    </row>
    <row r="103" spans="1:55">
      <c r="A103" s="232"/>
      <c r="B103" s="232"/>
      <c r="C103" s="232"/>
      <c r="D103" s="232"/>
      <c r="E103" s="232"/>
      <c r="F103" s="232"/>
      <c r="G103" s="232"/>
      <c r="H103" s="232"/>
      <c r="I103" s="232"/>
      <c r="J103" s="232"/>
      <c r="K103" s="232"/>
      <c r="L103" s="232"/>
      <c r="M103" s="232"/>
      <c r="N103" s="232"/>
      <c r="O103" s="232"/>
      <c r="P103" s="232"/>
      <c r="Q103" s="232"/>
      <c r="R103" s="232"/>
      <c r="S103" s="283" t="s">
        <v>243</v>
      </c>
      <c r="T103" s="232"/>
      <c r="U103" s="232"/>
      <c r="V103" s="232" t="s">
        <v>244</v>
      </c>
      <c r="W103" s="232"/>
      <c r="X103" s="232"/>
      <c r="Y103" s="232"/>
      <c r="Z103" s="232"/>
      <c r="AA103" s="232"/>
      <c r="AB103" s="232"/>
      <c r="AC103" s="232"/>
      <c r="AD103" s="232"/>
      <c r="AE103" s="232"/>
      <c r="AF103" s="232"/>
      <c r="AG103" s="232"/>
      <c r="AH103" s="232"/>
      <c r="AS103" s="283">
        <f t="shared" ref="AS103" si="101">J173</f>
        <v>0</v>
      </c>
      <c r="AT103" s="283"/>
      <c r="AU103" s="284">
        <f t="shared" ref="AU103" si="102">M173</f>
        <v>0</v>
      </c>
      <c r="AV103" s="283"/>
      <c r="AW103" s="302">
        <f t="shared" ref="AW103" si="103">J174</f>
        <v>0</v>
      </c>
      <c r="AX103" s="302"/>
      <c r="AY103" s="302"/>
      <c r="AZ103" s="302"/>
      <c r="BA103" s="302"/>
      <c r="BB103" s="302"/>
      <c r="BC103" s="302"/>
    </row>
    <row r="104" spans="1:55">
      <c r="A104" s="232"/>
      <c r="B104" s="232"/>
      <c r="C104" s="232"/>
      <c r="D104" s="232"/>
      <c r="E104" s="232"/>
      <c r="F104" s="232"/>
      <c r="G104" s="232"/>
      <c r="H104" s="232"/>
      <c r="I104" s="232"/>
      <c r="J104" s="232"/>
      <c r="K104" s="232"/>
      <c r="L104" s="232"/>
      <c r="M104" s="232"/>
      <c r="N104" s="232"/>
      <c r="O104" s="232"/>
      <c r="P104" s="232"/>
      <c r="Q104" s="232"/>
      <c r="R104" s="232"/>
      <c r="S104" s="283"/>
      <c r="T104" s="232"/>
      <c r="U104" s="232"/>
      <c r="V104" s="232"/>
      <c r="W104" s="232"/>
      <c r="X104" s="232"/>
      <c r="Y104" s="232"/>
      <c r="Z104" s="232"/>
      <c r="AA104" s="232"/>
      <c r="AB104" s="232"/>
      <c r="AC104" s="232"/>
      <c r="AD104" s="232"/>
      <c r="AE104" s="232"/>
      <c r="AF104" s="232"/>
      <c r="AG104" s="232"/>
      <c r="AH104" s="232"/>
      <c r="AS104" s="283">
        <f t="shared" ref="AS104" si="104">J175</f>
        <v>0</v>
      </c>
      <c r="AT104" s="283"/>
      <c r="AU104" s="284">
        <f t="shared" ref="AU104" si="105">M175</f>
        <v>0</v>
      </c>
      <c r="AV104" s="283"/>
      <c r="AW104" s="302">
        <f t="shared" ref="AW104" si="106">J176</f>
        <v>0</v>
      </c>
      <c r="AX104" s="302"/>
      <c r="AY104" s="302"/>
      <c r="AZ104" s="302"/>
      <c r="BA104" s="302"/>
      <c r="BB104" s="302"/>
      <c r="BC104" s="302"/>
    </row>
    <row r="105" spans="1:55">
      <c r="A105" s="232"/>
      <c r="B105" s="232"/>
      <c r="C105" s="283"/>
      <c r="D105" s="283"/>
      <c r="E105" s="283"/>
      <c r="F105" s="283"/>
      <c r="G105" s="283"/>
      <c r="H105" s="283"/>
      <c r="I105" s="232"/>
      <c r="J105" s="232"/>
      <c r="K105" s="232"/>
      <c r="L105" s="232"/>
      <c r="M105" s="323"/>
      <c r="N105" s="323"/>
      <c r="O105" s="323"/>
      <c r="P105" s="323"/>
      <c r="Q105" s="324"/>
      <c r="R105" s="324"/>
      <c r="S105" s="324"/>
      <c r="T105" s="324"/>
      <c r="U105" s="324"/>
      <c r="V105" s="324"/>
      <c r="W105" s="324"/>
      <c r="X105" s="324"/>
      <c r="Y105" s="324"/>
      <c r="Z105" s="232"/>
      <c r="AA105" s="232"/>
      <c r="AB105" s="232"/>
      <c r="AC105" s="232"/>
      <c r="AD105" s="232"/>
      <c r="AE105" s="232"/>
      <c r="AF105" s="232"/>
      <c r="AG105" s="232"/>
      <c r="AH105" s="232"/>
      <c r="AS105" s="283">
        <f t="shared" ref="AS105" si="107">J177</f>
        <v>0</v>
      </c>
      <c r="AT105" s="283"/>
      <c r="AU105" s="284">
        <f t="shared" ref="AU105" si="108">M177</f>
        <v>0</v>
      </c>
      <c r="AV105" s="283"/>
      <c r="AW105" s="302">
        <f t="shared" ref="AW105" si="109">J178</f>
        <v>0</v>
      </c>
      <c r="AX105" s="302"/>
      <c r="AY105" s="302"/>
      <c r="AZ105" s="302"/>
      <c r="BA105" s="302"/>
      <c r="BB105" s="302"/>
      <c r="BC105" s="302"/>
    </row>
    <row r="106" spans="1:55">
      <c r="A106" s="232"/>
      <c r="B106" s="232"/>
      <c r="C106" s="283"/>
      <c r="D106" s="283"/>
      <c r="E106" s="283"/>
      <c r="F106" s="283"/>
      <c r="G106" s="283"/>
      <c r="H106" s="283"/>
      <c r="I106" s="232"/>
      <c r="J106" s="232"/>
      <c r="K106" s="232"/>
      <c r="L106" s="232"/>
      <c r="M106" s="323"/>
      <c r="N106" s="323"/>
      <c r="O106" s="323"/>
      <c r="P106" s="323"/>
      <c r="Q106" s="324"/>
      <c r="R106" s="324"/>
      <c r="S106" s="324"/>
      <c r="T106" s="324"/>
      <c r="U106" s="324"/>
      <c r="V106" s="324"/>
      <c r="W106" s="324"/>
      <c r="X106" s="324"/>
      <c r="Y106" s="324"/>
      <c r="Z106" s="232"/>
      <c r="AA106" s="232"/>
      <c r="AB106" s="232"/>
      <c r="AC106" s="232"/>
      <c r="AD106" s="232"/>
      <c r="AE106" s="232"/>
      <c r="AF106" s="232"/>
      <c r="AG106" s="232"/>
      <c r="AH106" s="232"/>
      <c r="AS106" s="283">
        <f t="shared" ref="AS106" si="110">J179</f>
        <v>0</v>
      </c>
      <c r="AT106" s="283"/>
      <c r="AU106" s="284">
        <f t="shared" ref="AU106" si="111">M179</f>
        <v>0</v>
      </c>
      <c r="AV106" s="283"/>
      <c r="AW106" s="302">
        <f t="shared" ref="AW106" si="112">J180</f>
        <v>0</v>
      </c>
      <c r="AX106" s="302"/>
      <c r="AY106" s="302"/>
      <c r="AZ106" s="302"/>
      <c r="BA106" s="302"/>
      <c r="BB106" s="302"/>
      <c r="BC106" s="302"/>
    </row>
    <row r="107" spans="1:55">
      <c r="A107" s="232"/>
      <c r="B107" s="232"/>
      <c r="C107" s="283"/>
      <c r="D107" s="283"/>
      <c r="E107" s="283"/>
      <c r="F107" s="283"/>
      <c r="G107" s="283"/>
      <c r="H107" s="283"/>
      <c r="I107" s="232"/>
      <c r="J107" s="232"/>
      <c r="K107" s="232"/>
      <c r="L107" s="232"/>
      <c r="M107" s="323"/>
      <c r="N107" s="323"/>
      <c r="O107" s="323"/>
      <c r="P107" s="323"/>
      <c r="Q107" s="324"/>
      <c r="R107" s="324"/>
      <c r="S107" s="324"/>
      <c r="T107" s="324"/>
      <c r="U107" s="324"/>
      <c r="V107" s="324"/>
      <c r="W107" s="324"/>
      <c r="X107" s="324"/>
      <c r="Y107" s="324"/>
      <c r="Z107" s="232"/>
      <c r="AA107" s="232"/>
      <c r="AB107" s="232"/>
      <c r="AC107" s="232"/>
      <c r="AD107" s="232"/>
      <c r="AE107" s="232"/>
      <c r="AF107" s="232"/>
      <c r="AG107" s="232"/>
      <c r="AH107" s="232"/>
      <c r="AS107" s="283">
        <f t="shared" ref="AS107" si="113">J181</f>
        <v>0</v>
      </c>
      <c r="AT107" s="283"/>
      <c r="AU107" s="284">
        <f t="shared" ref="AU107" si="114">M181</f>
        <v>0</v>
      </c>
      <c r="AV107" s="283"/>
      <c r="AW107" s="302">
        <f t="shared" ref="AW107" si="115">J182</f>
        <v>0</v>
      </c>
      <c r="AX107" s="302"/>
      <c r="AY107" s="302"/>
      <c r="AZ107" s="302"/>
      <c r="BA107" s="302"/>
      <c r="BB107" s="302"/>
      <c r="BC107" s="302"/>
    </row>
    <row r="108" spans="1:55">
      <c r="A108" s="232"/>
      <c r="B108" s="232"/>
      <c r="C108" s="232"/>
      <c r="D108" s="232"/>
      <c r="E108" s="232"/>
      <c r="F108" s="232"/>
      <c r="G108" s="232"/>
      <c r="H108" s="232"/>
      <c r="I108" s="232"/>
      <c r="J108" s="232"/>
      <c r="K108" s="232"/>
      <c r="L108" s="232"/>
      <c r="M108" s="232"/>
      <c r="N108" s="232"/>
      <c r="O108" s="232"/>
      <c r="P108" s="232"/>
      <c r="Q108" s="232"/>
      <c r="R108" s="232"/>
      <c r="S108" s="283" t="s">
        <v>243</v>
      </c>
      <c r="T108" s="232"/>
      <c r="U108" s="232"/>
      <c r="V108" s="232" t="s">
        <v>244</v>
      </c>
      <c r="W108" s="232"/>
      <c r="X108" s="232"/>
      <c r="Y108" s="232"/>
      <c r="Z108" s="232"/>
      <c r="AA108" s="232"/>
      <c r="AB108" s="232"/>
      <c r="AC108" s="232"/>
      <c r="AD108" s="232"/>
      <c r="AE108" s="232"/>
      <c r="AF108" s="232"/>
      <c r="AG108" s="232"/>
      <c r="AH108" s="232"/>
      <c r="AS108" s="283">
        <f t="shared" ref="AS108" si="116">J183</f>
        <v>0</v>
      </c>
      <c r="AT108" s="283"/>
      <c r="AU108" s="284">
        <f t="shared" ref="AU108" si="117">M183</f>
        <v>0</v>
      </c>
      <c r="AV108" s="283"/>
      <c r="AW108" s="302">
        <f t="shared" ref="AW108" si="118">J184</f>
        <v>0</v>
      </c>
      <c r="AX108" s="302"/>
      <c r="AY108" s="302"/>
      <c r="AZ108" s="302"/>
      <c r="BA108" s="302"/>
      <c r="BB108" s="302"/>
      <c r="BC108" s="302"/>
    </row>
    <row r="109" spans="1:55">
      <c r="A109" s="232"/>
      <c r="B109" s="232"/>
      <c r="C109" s="232"/>
      <c r="D109" s="232"/>
      <c r="E109" s="232"/>
      <c r="F109" s="232"/>
      <c r="G109" s="232"/>
      <c r="H109" s="232"/>
      <c r="I109" s="232"/>
      <c r="J109" s="232"/>
      <c r="K109" s="232"/>
      <c r="L109" s="232"/>
      <c r="M109" s="232"/>
      <c r="N109" s="232"/>
      <c r="O109" s="232"/>
      <c r="P109" s="232"/>
      <c r="Q109" s="232"/>
      <c r="R109" s="232"/>
      <c r="S109" s="283"/>
      <c r="T109" s="232"/>
      <c r="U109" s="232"/>
      <c r="V109" s="232"/>
      <c r="W109" s="232"/>
      <c r="X109" s="232"/>
      <c r="Y109" s="232"/>
      <c r="Z109" s="232"/>
      <c r="AA109" s="232"/>
      <c r="AB109" s="232"/>
      <c r="AC109" s="232"/>
      <c r="AD109" s="232"/>
      <c r="AE109" s="232"/>
      <c r="AF109" s="232"/>
      <c r="AG109" s="232"/>
      <c r="AH109" s="232"/>
      <c r="AS109" s="283">
        <f t="shared" ref="AS109" si="119">J185</f>
        <v>0</v>
      </c>
      <c r="AT109" s="283"/>
      <c r="AU109" s="284">
        <f t="shared" ref="AU109" si="120">M185</f>
        <v>0</v>
      </c>
      <c r="AV109" s="283"/>
      <c r="AW109" s="302">
        <f t="shared" ref="AW109" si="121">J186</f>
        <v>0</v>
      </c>
      <c r="AX109" s="302"/>
      <c r="AY109" s="302"/>
      <c r="AZ109" s="302"/>
      <c r="BA109" s="302"/>
      <c r="BB109" s="302"/>
      <c r="BC109" s="302"/>
    </row>
    <row r="110" spans="1:55">
      <c r="A110" s="232"/>
      <c r="B110" s="232"/>
      <c r="C110" s="283"/>
      <c r="D110" s="283"/>
      <c r="E110" s="283"/>
      <c r="F110" s="283"/>
      <c r="G110" s="283"/>
      <c r="H110" s="283"/>
      <c r="I110" s="232"/>
      <c r="J110" s="232"/>
      <c r="K110" s="232"/>
      <c r="L110" s="232"/>
      <c r="M110" s="323"/>
      <c r="N110" s="323"/>
      <c r="O110" s="323"/>
      <c r="P110" s="323"/>
      <c r="Q110" s="324"/>
      <c r="R110" s="324"/>
      <c r="S110" s="324"/>
      <c r="T110" s="324"/>
      <c r="U110" s="324"/>
      <c r="V110" s="324"/>
      <c r="W110" s="324"/>
      <c r="X110" s="324"/>
      <c r="Y110" s="324"/>
      <c r="Z110" s="232"/>
      <c r="AA110" s="232"/>
      <c r="AB110" s="232"/>
      <c r="AC110" s="232"/>
      <c r="AD110" s="232"/>
      <c r="AE110" s="232"/>
      <c r="AF110" s="232"/>
      <c r="AG110" s="232"/>
      <c r="AH110" s="232"/>
      <c r="AS110" s="283">
        <f t="shared" ref="AS110" si="122">J187</f>
        <v>0</v>
      </c>
      <c r="AT110" s="283"/>
      <c r="AU110" s="284">
        <f t="shared" ref="AU110" si="123">M187</f>
        <v>0</v>
      </c>
      <c r="AV110" s="283"/>
      <c r="AW110" s="302">
        <f t="shared" ref="AW110" si="124">J188</f>
        <v>0</v>
      </c>
      <c r="AX110" s="302"/>
      <c r="AY110" s="302"/>
      <c r="AZ110" s="302"/>
      <c r="BA110" s="302"/>
      <c r="BB110" s="302"/>
      <c r="BC110" s="302"/>
    </row>
    <row r="111" spans="1:55">
      <c r="A111" s="232"/>
      <c r="B111" s="232"/>
      <c r="C111" s="283"/>
      <c r="D111" s="283"/>
      <c r="E111" s="283"/>
      <c r="F111" s="283"/>
      <c r="G111" s="283"/>
      <c r="H111" s="283"/>
      <c r="I111" s="232"/>
      <c r="J111" s="232"/>
      <c r="K111" s="232"/>
      <c r="L111" s="232"/>
      <c r="M111" s="323"/>
      <c r="N111" s="323"/>
      <c r="O111" s="323"/>
      <c r="P111" s="323"/>
      <c r="Q111" s="324"/>
      <c r="R111" s="324"/>
      <c r="S111" s="324"/>
      <c r="T111" s="324"/>
      <c r="U111" s="324"/>
      <c r="V111" s="324"/>
      <c r="W111" s="324"/>
      <c r="X111" s="324"/>
      <c r="Y111" s="324"/>
      <c r="Z111" s="232"/>
      <c r="AA111" s="232"/>
      <c r="AB111" s="232"/>
      <c r="AC111" s="232"/>
      <c r="AD111" s="232"/>
      <c r="AE111" s="232"/>
      <c r="AF111" s="232"/>
      <c r="AG111" s="232"/>
      <c r="AH111" s="232"/>
    </row>
    <row r="112" spans="1:55">
      <c r="A112" s="232"/>
      <c r="B112" s="232"/>
      <c r="C112" s="283"/>
      <c r="D112" s="283"/>
      <c r="E112" s="283"/>
      <c r="F112" s="283"/>
      <c r="G112" s="283"/>
      <c r="H112" s="283"/>
      <c r="I112" s="232"/>
      <c r="J112" s="232"/>
      <c r="K112" s="232"/>
      <c r="L112" s="232"/>
      <c r="M112" s="323"/>
      <c r="N112" s="323"/>
      <c r="O112" s="323"/>
      <c r="P112" s="323"/>
      <c r="Q112" s="324"/>
      <c r="R112" s="324"/>
      <c r="S112" s="324"/>
      <c r="T112" s="324"/>
      <c r="U112" s="324"/>
      <c r="V112" s="324"/>
      <c r="W112" s="324"/>
      <c r="X112" s="324"/>
      <c r="Y112" s="324"/>
      <c r="Z112" s="232"/>
      <c r="AA112" s="232"/>
      <c r="AB112" s="232"/>
      <c r="AC112" s="232"/>
      <c r="AD112" s="232"/>
      <c r="AE112" s="232"/>
      <c r="AF112" s="232"/>
      <c r="AG112" s="232"/>
      <c r="AH112" s="232"/>
    </row>
    <row r="113" spans="1:34">
      <c r="A113" s="232"/>
      <c r="B113" s="232"/>
      <c r="C113" s="232"/>
      <c r="D113" s="232"/>
      <c r="E113" s="232"/>
      <c r="F113" s="232"/>
      <c r="G113" s="232"/>
      <c r="H113" s="232"/>
      <c r="I113" s="232"/>
      <c r="J113" s="232"/>
      <c r="K113" s="232"/>
      <c r="L113" s="232"/>
      <c r="M113" s="232"/>
      <c r="N113" s="232"/>
      <c r="O113" s="232"/>
      <c r="P113" s="232"/>
      <c r="Q113" s="232"/>
      <c r="R113" s="232"/>
      <c r="S113" s="283" t="s">
        <v>243</v>
      </c>
      <c r="T113" s="232"/>
      <c r="U113" s="232"/>
      <c r="V113" s="232" t="s">
        <v>244</v>
      </c>
      <c r="W113" s="232"/>
      <c r="X113" s="232"/>
      <c r="Y113" s="232"/>
      <c r="Z113" s="232"/>
      <c r="AA113" s="232"/>
      <c r="AB113" s="232"/>
      <c r="AC113" s="232"/>
      <c r="AD113" s="232"/>
      <c r="AE113" s="232"/>
      <c r="AF113" s="232"/>
      <c r="AG113" s="232"/>
      <c r="AH113" s="232"/>
    </row>
    <row r="114" spans="1:34">
      <c r="A114" s="232"/>
      <c r="B114" s="232"/>
      <c r="C114" s="232"/>
      <c r="D114" s="232"/>
      <c r="E114" s="232"/>
      <c r="F114" s="232"/>
      <c r="G114" s="232"/>
      <c r="H114" s="232"/>
      <c r="I114" s="232"/>
      <c r="J114" s="232"/>
      <c r="K114" s="232"/>
      <c r="L114" s="232"/>
      <c r="M114" s="232"/>
      <c r="N114" s="232"/>
      <c r="O114" s="232"/>
      <c r="P114" s="232"/>
      <c r="Q114" s="232"/>
      <c r="R114" s="232"/>
      <c r="S114" s="283"/>
      <c r="T114" s="232"/>
      <c r="U114" s="232"/>
      <c r="V114" s="232"/>
      <c r="W114" s="232"/>
      <c r="X114" s="232"/>
      <c r="Y114" s="232"/>
      <c r="Z114" s="232"/>
      <c r="AA114" s="232"/>
      <c r="AB114" s="232"/>
      <c r="AC114" s="232"/>
      <c r="AD114" s="232"/>
      <c r="AE114" s="232"/>
      <c r="AF114" s="232"/>
      <c r="AG114" s="232"/>
      <c r="AH114" s="232"/>
    </row>
    <row r="115" spans="1:34">
      <c r="A115" s="232"/>
      <c r="B115" s="232"/>
      <c r="C115" s="283"/>
      <c r="D115" s="283"/>
      <c r="E115" s="283"/>
      <c r="F115" s="283"/>
      <c r="G115" s="283"/>
      <c r="H115" s="283"/>
      <c r="I115" s="232"/>
      <c r="J115" s="232"/>
      <c r="K115" s="232"/>
      <c r="L115" s="232"/>
      <c r="M115" s="323"/>
      <c r="N115" s="323"/>
      <c r="O115" s="323"/>
      <c r="P115" s="323"/>
      <c r="Q115" s="324"/>
      <c r="R115" s="324"/>
      <c r="S115" s="324"/>
      <c r="T115" s="324"/>
      <c r="U115" s="324"/>
      <c r="V115" s="324"/>
      <c r="W115" s="324"/>
      <c r="X115" s="324"/>
      <c r="Y115" s="324"/>
      <c r="Z115" s="232"/>
      <c r="AA115" s="232"/>
      <c r="AB115" s="232"/>
      <c r="AC115" s="232"/>
      <c r="AD115" s="232"/>
      <c r="AE115" s="232"/>
      <c r="AF115" s="232"/>
      <c r="AG115" s="232"/>
      <c r="AH115" s="232"/>
    </row>
    <row r="116" spans="1:34">
      <c r="A116" s="232"/>
      <c r="B116" s="232"/>
      <c r="C116" s="283"/>
      <c r="D116" s="283"/>
      <c r="E116" s="283"/>
      <c r="F116" s="283"/>
      <c r="G116" s="283"/>
      <c r="H116" s="283"/>
      <c r="I116" s="232"/>
      <c r="J116" s="232"/>
      <c r="K116" s="232"/>
      <c r="L116" s="232"/>
      <c r="M116" s="323"/>
      <c r="N116" s="323"/>
      <c r="O116" s="323"/>
      <c r="P116" s="323"/>
      <c r="Q116" s="324"/>
      <c r="R116" s="324"/>
      <c r="S116" s="324"/>
      <c r="T116" s="324"/>
      <c r="U116" s="324"/>
      <c r="V116" s="324"/>
      <c r="W116" s="324"/>
      <c r="X116" s="324"/>
      <c r="Y116" s="324"/>
      <c r="Z116" s="232"/>
      <c r="AA116" s="232"/>
      <c r="AB116" s="232"/>
      <c r="AC116" s="232"/>
      <c r="AD116" s="232"/>
      <c r="AE116" s="232"/>
      <c r="AF116" s="232"/>
      <c r="AG116" s="232"/>
      <c r="AH116" s="232"/>
    </row>
    <row r="117" spans="1:34">
      <c r="A117" s="232"/>
      <c r="B117" s="232"/>
      <c r="C117" s="283"/>
      <c r="D117" s="283"/>
      <c r="E117" s="283"/>
      <c r="F117" s="283"/>
      <c r="G117" s="283"/>
      <c r="H117" s="283"/>
      <c r="I117" s="232"/>
      <c r="J117" s="232"/>
      <c r="K117" s="232"/>
      <c r="L117" s="232"/>
      <c r="M117" s="323"/>
      <c r="N117" s="323"/>
      <c r="O117" s="323"/>
      <c r="P117" s="323"/>
      <c r="Q117" s="324"/>
      <c r="R117" s="324"/>
      <c r="S117" s="324"/>
      <c r="T117" s="324"/>
      <c r="U117" s="324"/>
      <c r="V117" s="324"/>
      <c r="W117" s="324"/>
      <c r="X117" s="324"/>
      <c r="Y117" s="324"/>
      <c r="Z117" s="232"/>
      <c r="AA117" s="232"/>
      <c r="AB117" s="232"/>
      <c r="AC117" s="232"/>
      <c r="AD117" s="232"/>
      <c r="AE117" s="232"/>
      <c r="AF117" s="232"/>
      <c r="AG117" s="232"/>
      <c r="AH117" s="232"/>
    </row>
    <row r="118" spans="1:34">
      <c r="A118" s="232"/>
      <c r="B118" s="232"/>
      <c r="C118" s="232"/>
      <c r="D118" s="232"/>
      <c r="E118" s="232"/>
      <c r="F118" s="232"/>
      <c r="G118" s="232"/>
      <c r="H118" s="232"/>
      <c r="I118" s="232"/>
      <c r="J118" s="232"/>
      <c r="K118" s="232"/>
      <c r="L118" s="232"/>
      <c r="M118" s="232"/>
      <c r="N118" s="232"/>
      <c r="O118" s="232"/>
      <c r="P118" s="232"/>
      <c r="Q118" s="232"/>
      <c r="R118" s="232"/>
      <c r="S118" s="283" t="s">
        <v>243</v>
      </c>
      <c r="T118" s="232"/>
      <c r="U118" s="232"/>
      <c r="V118" s="232" t="s">
        <v>244</v>
      </c>
      <c r="W118" s="232"/>
      <c r="X118" s="232"/>
      <c r="Y118" s="232"/>
      <c r="Z118" s="232"/>
      <c r="AA118" s="232"/>
      <c r="AB118" s="232"/>
      <c r="AC118" s="232"/>
      <c r="AD118" s="232"/>
      <c r="AE118" s="232"/>
      <c r="AF118" s="232"/>
      <c r="AG118" s="232"/>
      <c r="AH118" s="232"/>
    </row>
    <row r="119" spans="1:34">
      <c r="A119" s="232"/>
      <c r="B119" s="232"/>
      <c r="C119" s="232"/>
      <c r="D119" s="232"/>
      <c r="E119" s="232"/>
      <c r="F119" s="232"/>
      <c r="G119" s="232"/>
      <c r="H119" s="232"/>
      <c r="I119" s="232"/>
      <c r="J119" s="232"/>
      <c r="K119" s="232"/>
      <c r="L119" s="232"/>
      <c r="M119" s="232"/>
      <c r="N119" s="232"/>
      <c r="O119" s="232"/>
      <c r="P119" s="232"/>
      <c r="Q119" s="232"/>
      <c r="R119" s="232"/>
      <c r="S119" s="283"/>
      <c r="T119" s="232"/>
      <c r="U119" s="232"/>
      <c r="V119" s="232"/>
      <c r="W119" s="232"/>
      <c r="X119" s="232"/>
      <c r="Y119" s="232"/>
      <c r="Z119" s="232"/>
      <c r="AA119" s="232"/>
      <c r="AB119" s="232"/>
      <c r="AC119" s="232"/>
      <c r="AD119" s="232"/>
      <c r="AE119" s="232"/>
      <c r="AF119" s="232"/>
      <c r="AG119" s="232"/>
      <c r="AH119" s="232"/>
    </row>
    <row r="120" spans="1:34">
      <c r="A120" s="232"/>
      <c r="B120" s="232"/>
      <c r="C120" s="283"/>
      <c r="D120" s="283"/>
      <c r="E120" s="283"/>
      <c r="F120" s="283"/>
      <c r="G120" s="283"/>
      <c r="H120" s="283"/>
      <c r="I120" s="232"/>
      <c r="J120" s="232"/>
      <c r="K120" s="232"/>
      <c r="L120" s="232"/>
      <c r="M120" s="323"/>
      <c r="N120" s="323"/>
      <c r="O120" s="323"/>
      <c r="P120" s="323"/>
      <c r="Q120" s="324"/>
      <c r="R120" s="324"/>
      <c r="S120" s="324"/>
      <c r="T120" s="324"/>
      <c r="U120" s="324"/>
      <c r="V120" s="324"/>
      <c r="W120" s="324"/>
      <c r="X120" s="324"/>
      <c r="Y120" s="324"/>
      <c r="Z120" s="232"/>
      <c r="AA120" s="232"/>
      <c r="AB120" s="232"/>
      <c r="AC120" s="232"/>
      <c r="AD120" s="232"/>
      <c r="AE120" s="232"/>
      <c r="AF120" s="232"/>
      <c r="AG120" s="232"/>
      <c r="AH120" s="232"/>
    </row>
    <row r="121" spans="1:34">
      <c r="A121" s="232"/>
      <c r="B121" s="232"/>
      <c r="C121" s="283"/>
      <c r="D121" s="283"/>
      <c r="E121" s="283"/>
      <c r="F121" s="283"/>
      <c r="G121" s="283"/>
      <c r="H121" s="283"/>
      <c r="I121" s="232"/>
      <c r="J121" s="232"/>
      <c r="K121" s="232"/>
      <c r="L121" s="232"/>
      <c r="M121" s="323"/>
      <c r="N121" s="323"/>
      <c r="O121" s="323"/>
      <c r="P121" s="323"/>
      <c r="Q121" s="324"/>
      <c r="R121" s="324"/>
      <c r="S121" s="324"/>
      <c r="T121" s="324"/>
      <c r="U121" s="324"/>
      <c r="V121" s="324"/>
      <c r="W121" s="324"/>
      <c r="X121" s="324"/>
      <c r="Y121" s="324"/>
      <c r="Z121" s="232"/>
      <c r="AA121" s="232"/>
      <c r="AB121" s="232"/>
      <c r="AC121" s="232"/>
      <c r="AD121" s="232"/>
      <c r="AE121" s="232"/>
      <c r="AF121" s="232"/>
      <c r="AG121" s="232"/>
      <c r="AH121" s="232"/>
    </row>
    <row r="122" spans="1:34">
      <c r="A122" s="232"/>
      <c r="B122" s="232"/>
      <c r="C122" s="283"/>
      <c r="D122" s="283"/>
      <c r="E122" s="283"/>
      <c r="F122" s="283"/>
      <c r="G122" s="283"/>
      <c r="H122" s="283"/>
      <c r="I122" s="232"/>
      <c r="J122" s="232"/>
      <c r="K122" s="232"/>
      <c r="L122" s="232"/>
      <c r="M122" s="323"/>
      <c r="N122" s="323"/>
      <c r="O122" s="323"/>
      <c r="P122" s="323"/>
      <c r="Q122" s="324"/>
      <c r="R122" s="324"/>
      <c r="S122" s="324"/>
      <c r="T122" s="324"/>
      <c r="U122" s="324"/>
      <c r="V122" s="324"/>
      <c r="W122" s="324"/>
      <c r="X122" s="324"/>
      <c r="Y122" s="324"/>
      <c r="Z122" s="232"/>
      <c r="AA122" s="232"/>
      <c r="AB122" s="232"/>
      <c r="AC122" s="232"/>
      <c r="AD122" s="232"/>
      <c r="AE122" s="232"/>
      <c r="AF122" s="232"/>
      <c r="AG122" s="232"/>
      <c r="AH122" s="232"/>
    </row>
    <row r="123" spans="1:34">
      <c r="A123" s="232"/>
      <c r="B123" s="232"/>
      <c r="C123" s="232"/>
      <c r="D123" s="232"/>
      <c r="E123" s="232"/>
      <c r="F123" s="232"/>
      <c r="G123" s="232"/>
      <c r="H123" s="232"/>
      <c r="I123" s="232"/>
      <c r="J123" s="232"/>
      <c r="K123" s="232"/>
      <c r="L123" s="232"/>
      <c r="M123" s="232"/>
      <c r="N123" s="232"/>
      <c r="O123" s="232"/>
      <c r="P123" s="232"/>
      <c r="Q123" s="232"/>
      <c r="R123" s="232"/>
      <c r="S123" s="283" t="s">
        <v>243</v>
      </c>
      <c r="T123" s="232"/>
      <c r="U123" s="232"/>
      <c r="V123" s="232" t="s">
        <v>244</v>
      </c>
      <c r="W123" s="232"/>
      <c r="X123" s="232"/>
      <c r="Y123" s="232"/>
      <c r="Z123" s="232"/>
      <c r="AA123" s="232"/>
      <c r="AB123" s="232"/>
      <c r="AC123" s="232"/>
      <c r="AD123" s="232"/>
      <c r="AE123" s="232"/>
      <c r="AF123" s="232"/>
      <c r="AG123" s="232"/>
      <c r="AH123" s="232"/>
    </row>
    <row r="124" spans="1:34">
      <c r="A124" s="232"/>
      <c r="B124" s="232"/>
      <c r="C124" s="232"/>
      <c r="D124" s="232"/>
      <c r="E124" s="232"/>
      <c r="F124" s="232"/>
      <c r="G124" s="232"/>
      <c r="H124" s="232"/>
      <c r="I124" s="232"/>
      <c r="J124" s="232"/>
      <c r="K124" s="232"/>
      <c r="L124" s="232"/>
      <c r="M124" s="232"/>
      <c r="N124" s="232"/>
      <c r="O124" s="232"/>
      <c r="P124" s="232"/>
      <c r="Q124" s="232"/>
      <c r="R124" s="232"/>
      <c r="S124" s="283"/>
      <c r="T124" s="232"/>
      <c r="U124" s="232"/>
      <c r="V124" s="232"/>
      <c r="W124" s="232"/>
      <c r="X124" s="232"/>
      <c r="Y124" s="232"/>
      <c r="Z124" s="232"/>
      <c r="AA124" s="232"/>
      <c r="AB124" s="232"/>
      <c r="AC124" s="232"/>
      <c r="AD124" s="232"/>
      <c r="AE124" s="232"/>
      <c r="AF124" s="232"/>
      <c r="AG124" s="232"/>
      <c r="AH124" s="232"/>
    </row>
    <row r="125" spans="1:34">
      <c r="A125" s="232"/>
      <c r="B125" s="232"/>
      <c r="C125" s="283"/>
      <c r="D125" s="283"/>
      <c r="E125" s="283"/>
      <c r="F125" s="283"/>
      <c r="G125" s="283"/>
      <c r="H125" s="283"/>
      <c r="I125" s="232"/>
      <c r="J125" s="232"/>
      <c r="K125" s="232"/>
      <c r="L125" s="232"/>
      <c r="M125" s="323"/>
      <c r="N125" s="323"/>
      <c r="O125" s="323"/>
      <c r="P125" s="323"/>
      <c r="Q125" s="324"/>
      <c r="R125" s="324"/>
      <c r="S125" s="324"/>
      <c r="T125" s="324"/>
      <c r="U125" s="324"/>
      <c r="V125" s="324"/>
      <c r="W125" s="324"/>
      <c r="X125" s="324"/>
      <c r="Y125" s="324"/>
      <c r="Z125" s="232"/>
      <c r="AA125" s="232"/>
      <c r="AB125" s="232"/>
      <c r="AC125" s="232"/>
      <c r="AD125" s="232"/>
      <c r="AE125" s="232"/>
      <c r="AF125" s="232"/>
      <c r="AG125" s="232"/>
      <c r="AH125" s="232"/>
    </row>
    <row r="126" spans="1:34">
      <c r="A126" s="232"/>
      <c r="B126" s="232"/>
      <c r="C126" s="283"/>
      <c r="D126" s="283"/>
      <c r="E126" s="283"/>
      <c r="F126" s="283"/>
      <c r="G126" s="283"/>
      <c r="H126" s="283"/>
      <c r="I126" s="232"/>
      <c r="J126" s="232"/>
      <c r="K126" s="232"/>
      <c r="L126" s="232"/>
      <c r="M126" s="323"/>
      <c r="N126" s="323"/>
      <c r="O126" s="323"/>
      <c r="P126" s="323"/>
      <c r="Q126" s="324"/>
      <c r="R126" s="324"/>
      <c r="S126" s="324"/>
      <c r="T126" s="324"/>
      <c r="U126" s="324"/>
      <c r="V126" s="324"/>
      <c r="W126" s="324"/>
      <c r="X126" s="324"/>
      <c r="Y126" s="324"/>
      <c r="Z126" s="232"/>
      <c r="AA126" s="232"/>
      <c r="AB126" s="232"/>
      <c r="AC126" s="232"/>
      <c r="AD126" s="232"/>
      <c r="AE126" s="232"/>
      <c r="AF126" s="232"/>
      <c r="AG126" s="232"/>
      <c r="AH126" s="232"/>
    </row>
    <row r="127" spans="1:34">
      <c r="A127" s="232"/>
      <c r="B127" s="232"/>
      <c r="C127" s="283"/>
      <c r="D127" s="283"/>
      <c r="E127" s="283"/>
      <c r="F127" s="283"/>
      <c r="G127" s="283"/>
      <c r="H127" s="283"/>
      <c r="I127" s="232"/>
      <c r="J127" s="232"/>
      <c r="K127" s="232"/>
      <c r="L127" s="232"/>
      <c r="M127" s="323"/>
      <c r="N127" s="323"/>
      <c r="O127" s="323"/>
      <c r="P127" s="323"/>
      <c r="Q127" s="324"/>
      <c r="R127" s="324"/>
      <c r="S127" s="324"/>
      <c r="T127" s="324"/>
      <c r="U127" s="324"/>
      <c r="V127" s="324"/>
      <c r="W127" s="324"/>
      <c r="X127" s="324"/>
      <c r="Y127" s="324"/>
      <c r="Z127" s="232"/>
      <c r="AA127" s="232"/>
      <c r="AB127" s="232"/>
      <c r="AC127" s="232"/>
      <c r="AD127" s="232"/>
      <c r="AE127" s="232"/>
      <c r="AF127" s="232"/>
      <c r="AG127" s="232"/>
      <c r="AH127" s="232"/>
    </row>
    <row r="128" spans="1:34">
      <c r="A128" s="232"/>
      <c r="B128" s="232"/>
      <c r="C128" s="232"/>
      <c r="D128" s="232"/>
      <c r="E128" s="232"/>
      <c r="F128" s="232"/>
      <c r="G128" s="232"/>
      <c r="H128" s="232"/>
      <c r="I128" s="232"/>
      <c r="J128" s="232"/>
      <c r="K128" s="232"/>
      <c r="L128" s="232"/>
      <c r="M128" s="232"/>
      <c r="N128" s="232"/>
      <c r="O128" s="232"/>
      <c r="P128" s="232"/>
      <c r="Q128" s="232"/>
      <c r="R128" s="232"/>
      <c r="S128" s="283" t="s">
        <v>243</v>
      </c>
      <c r="T128" s="232"/>
      <c r="U128" s="232"/>
      <c r="V128" s="232" t="s">
        <v>244</v>
      </c>
      <c r="W128" s="232"/>
      <c r="X128" s="232"/>
      <c r="Y128" s="232"/>
      <c r="Z128" s="232"/>
      <c r="AA128" s="232"/>
      <c r="AB128" s="232"/>
      <c r="AC128" s="232"/>
      <c r="AD128" s="232"/>
      <c r="AE128" s="232"/>
      <c r="AF128" s="232"/>
      <c r="AG128" s="232"/>
      <c r="AH128" s="232"/>
    </row>
    <row r="129" spans="1:34">
      <c r="A129" s="232"/>
      <c r="B129" s="232"/>
      <c r="C129" s="232"/>
      <c r="D129" s="232"/>
      <c r="E129" s="232"/>
      <c r="F129" s="232"/>
      <c r="G129" s="232"/>
      <c r="H129" s="232"/>
      <c r="I129" s="232"/>
      <c r="J129" s="232"/>
      <c r="K129" s="232"/>
      <c r="L129" s="232"/>
      <c r="M129" s="232"/>
      <c r="N129" s="232"/>
      <c r="O129" s="232"/>
      <c r="P129" s="232"/>
      <c r="Q129" s="232"/>
      <c r="R129" s="232"/>
      <c r="S129" s="283"/>
      <c r="T129" s="232"/>
      <c r="U129" s="232"/>
      <c r="V129" s="232"/>
      <c r="W129" s="232"/>
      <c r="X129" s="232"/>
      <c r="Y129" s="232"/>
      <c r="Z129" s="232"/>
      <c r="AA129" s="232"/>
      <c r="AB129" s="232"/>
      <c r="AC129" s="232"/>
      <c r="AD129" s="232"/>
      <c r="AE129" s="232"/>
      <c r="AF129" s="232"/>
      <c r="AG129" s="232"/>
      <c r="AH129" s="232"/>
    </row>
    <row r="130" spans="1:34">
      <c r="A130" s="232"/>
      <c r="B130" s="232"/>
      <c r="C130" s="283"/>
      <c r="D130" s="283"/>
      <c r="E130" s="283"/>
      <c r="F130" s="283"/>
      <c r="G130" s="283"/>
      <c r="H130" s="283"/>
      <c r="I130" s="232"/>
      <c r="J130" s="232"/>
      <c r="K130" s="232"/>
      <c r="L130" s="232"/>
      <c r="M130" s="323"/>
      <c r="N130" s="323"/>
      <c r="O130" s="323"/>
      <c r="P130" s="323"/>
      <c r="Q130" s="324"/>
      <c r="R130" s="324"/>
      <c r="S130" s="324"/>
      <c r="T130" s="324"/>
      <c r="U130" s="324"/>
      <c r="V130" s="324"/>
      <c r="W130" s="324"/>
      <c r="X130" s="324"/>
      <c r="Y130" s="324"/>
      <c r="Z130" s="232"/>
      <c r="AA130" s="232"/>
      <c r="AB130" s="232"/>
      <c r="AC130" s="232"/>
      <c r="AD130" s="232"/>
      <c r="AE130" s="232"/>
      <c r="AF130" s="232"/>
      <c r="AG130" s="232"/>
      <c r="AH130" s="232"/>
    </row>
    <row r="131" spans="1:34">
      <c r="A131" s="232"/>
      <c r="B131" s="232"/>
      <c r="C131" s="283"/>
      <c r="D131" s="283"/>
      <c r="E131" s="283"/>
      <c r="F131" s="283"/>
      <c r="G131" s="283"/>
      <c r="H131" s="283"/>
      <c r="I131" s="232"/>
      <c r="J131" s="232"/>
      <c r="K131" s="232"/>
      <c r="L131" s="232"/>
      <c r="M131" s="323"/>
      <c r="N131" s="323"/>
      <c r="O131" s="323"/>
      <c r="P131" s="323"/>
      <c r="Q131" s="324"/>
      <c r="R131" s="324"/>
      <c r="S131" s="324"/>
      <c r="T131" s="324"/>
      <c r="U131" s="324"/>
      <c r="V131" s="324"/>
      <c r="W131" s="324"/>
      <c r="X131" s="324"/>
      <c r="Y131" s="324"/>
      <c r="Z131" s="232"/>
      <c r="AA131" s="232"/>
      <c r="AB131" s="232"/>
      <c r="AC131" s="232"/>
      <c r="AD131" s="232"/>
      <c r="AE131" s="232"/>
      <c r="AF131" s="232"/>
      <c r="AG131" s="232"/>
      <c r="AH131" s="232"/>
    </row>
    <row r="132" spans="1:34">
      <c r="A132" s="232"/>
      <c r="B132" s="232"/>
      <c r="C132" s="283"/>
      <c r="D132" s="283"/>
      <c r="E132" s="283"/>
      <c r="F132" s="283"/>
      <c r="G132" s="283"/>
      <c r="H132" s="283"/>
      <c r="I132" s="232"/>
      <c r="J132" s="232"/>
      <c r="K132" s="232"/>
      <c r="L132" s="232"/>
      <c r="M132" s="323"/>
      <c r="N132" s="323"/>
      <c r="O132" s="323"/>
      <c r="P132" s="323"/>
      <c r="Q132" s="324"/>
      <c r="R132" s="324"/>
      <c r="S132" s="324"/>
      <c r="T132" s="324"/>
      <c r="U132" s="324"/>
      <c r="V132" s="324"/>
      <c r="W132" s="324"/>
      <c r="X132" s="324"/>
      <c r="Y132" s="324"/>
      <c r="Z132" s="232"/>
      <c r="AA132" s="232"/>
      <c r="AB132" s="232"/>
      <c r="AC132" s="232"/>
      <c r="AD132" s="232"/>
      <c r="AE132" s="232"/>
      <c r="AF132" s="232"/>
      <c r="AG132" s="232"/>
      <c r="AH132" s="232"/>
    </row>
    <row r="133" spans="1:34">
      <c r="A133" s="232"/>
      <c r="B133" s="232"/>
      <c r="C133" s="232"/>
      <c r="D133" s="232"/>
      <c r="E133" s="232"/>
      <c r="F133" s="232"/>
      <c r="G133" s="232"/>
      <c r="H133" s="232"/>
      <c r="I133" s="232"/>
      <c r="J133" s="232"/>
      <c r="K133" s="232"/>
      <c r="L133" s="232"/>
      <c r="M133" s="232"/>
      <c r="N133" s="232"/>
      <c r="O133" s="232"/>
      <c r="P133" s="232"/>
      <c r="Q133" s="232"/>
      <c r="R133" s="232"/>
      <c r="S133" s="283" t="s">
        <v>243</v>
      </c>
      <c r="T133" s="232"/>
      <c r="U133" s="232"/>
      <c r="V133" s="232" t="s">
        <v>244</v>
      </c>
      <c r="W133" s="232"/>
      <c r="X133" s="232"/>
      <c r="Y133" s="232"/>
      <c r="Z133" s="232"/>
      <c r="AA133" s="232"/>
      <c r="AB133" s="232"/>
      <c r="AC133" s="232"/>
      <c r="AD133" s="232"/>
      <c r="AE133" s="232"/>
      <c r="AF133" s="232"/>
      <c r="AG133" s="232"/>
      <c r="AH133" s="232"/>
    </row>
    <row r="134" spans="1:34">
      <c r="A134" s="232"/>
      <c r="B134" s="232"/>
      <c r="C134" s="232"/>
      <c r="D134" s="232"/>
      <c r="E134" s="232"/>
      <c r="F134" s="232"/>
      <c r="G134" s="232"/>
      <c r="H134" s="232"/>
      <c r="I134" s="232"/>
      <c r="J134" s="232"/>
      <c r="K134" s="232"/>
      <c r="L134" s="232"/>
      <c r="M134" s="232"/>
      <c r="N134" s="232"/>
      <c r="O134" s="232"/>
      <c r="P134" s="232"/>
      <c r="Q134" s="232"/>
      <c r="R134" s="232"/>
      <c r="S134" s="283"/>
      <c r="T134" s="232"/>
      <c r="U134" s="232"/>
      <c r="V134" s="232"/>
      <c r="W134" s="232"/>
      <c r="X134" s="232"/>
      <c r="Y134" s="232"/>
      <c r="Z134" s="232"/>
      <c r="AA134" s="232"/>
      <c r="AB134" s="232"/>
      <c r="AC134" s="232"/>
      <c r="AD134" s="232"/>
      <c r="AE134" s="232"/>
      <c r="AF134" s="232"/>
      <c r="AG134" s="232"/>
      <c r="AH134" s="232"/>
    </row>
    <row r="135" spans="1:34">
      <c r="A135" s="232"/>
      <c r="B135" s="232"/>
      <c r="C135" s="283"/>
      <c r="D135" s="283"/>
      <c r="E135" s="283"/>
      <c r="F135" s="283"/>
      <c r="G135" s="283"/>
      <c r="H135" s="283"/>
      <c r="I135" s="232"/>
      <c r="J135" s="232"/>
      <c r="K135" s="232"/>
      <c r="L135" s="232"/>
      <c r="M135" s="323"/>
      <c r="N135" s="323"/>
      <c r="O135" s="323"/>
      <c r="P135" s="323"/>
      <c r="Q135" s="324"/>
      <c r="R135" s="324"/>
      <c r="S135" s="324"/>
      <c r="T135" s="324"/>
      <c r="U135" s="324"/>
      <c r="V135" s="324"/>
      <c r="W135" s="324"/>
      <c r="X135" s="324"/>
      <c r="Y135" s="324"/>
      <c r="Z135" s="232"/>
      <c r="AA135" s="232"/>
      <c r="AB135" s="232"/>
      <c r="AC135" s="232"/>
      <c r="AD135" s="232"/>
      <c r="AE135" s="232"/>
      <c r="AF135" s="232"/>
      <c r="AG135" s="232"/>
      <c r="AH135" s="232"/>
    </row>
    <row r="136" spans="1:34">
      <c r="A136" s="232"/>
      <c r="B136" s="232"/>
      <c r="C136" s="283"/>
      <c r="D136" s="283"/>
      <c r="E136" s="283"/>
      <c r="F136" s="283"/>
      <c r="G136" s="283"/>
      <c r="H136" s="283"/>
      <c r="I136" s="232"/>
      <c r="J136" s="232"/>
      <c r="K136" s="232"/>
      <c r="L136" s="232"/>
      <c r="M136" s="323"/>
      <c r="N136" s="323"/>
      <c r="O136" s="323"/>
      <c r="P136" s="323"/>
      <c r="Q136" s="324"/>
      <c r="R136" s="324"/>
      <c r="S136" s="324"/>
      <c r="T136" s="324"/>
      <c r="U136" s="324"/>
      <c r="V136" s="324"/>
      <c r="W136" s="324"/>
      <c r="X136" s="324"/>
      <c r="Y136" s="324"/>
      <c r="Z136" s="232"/>
      <c r="AA136" s="232"/>
      <c r="AB136" s="232"/>
      <c r="AC136" s="232"/>
      <c r="AD136" s="232"/>
      <c r="AE136" s="232"/>
      <c r="AF136" s="232"/>
      <c r="AG136" s="232"/>
      <c r="AH136" s="232"/>
    </row>
    <row r="137" spans="1:34">
      <c r="A137" s="232"/>
      <c r="B137" s="232"/>
      <c r="C137" s="283"/>
      <c r="D137" s="283"/>
      <c r="E137" s="283"/>
      <c r="F137" s="283"/>
      <c r="G137" s="283"/>
      <c r="H137" s="283"/>
      <c r="I137" s="232"/>
      <c r="J137" s="232"/>
      <c r="K137" s="232"/>
      <c r="L137" s="232"/>
      <c r="M137" s="323"/>
      <c r="N137" s="323"/>
      <c r="O137" s="323"/>
      <c r="P137" s="323"/>
      <c r="Q137" s="324"/>
      <c r="R137" s="324"/>
      <c r="S137" s="324"/>
      <c r="T137" s="324"/>
      <c r="U137" s="324"/>
      <c r="V137" s="324"/>
      <c r="W137" s="324"/>
      <c r="X137" s="324"/>
      <c r="Y137" s="324"/>
      <c r="Z137" s="232"/>
      <c r="AA137" s="232"/>
      <c r="AB137" s="232"/>
      <c r="AC137" s="232"/>
      <c r="AD137" s="232"/>
      <c r="AE137" s="232"/>
      <c r="AF137" s="232"/>
      <c r="AG137" s="232"/>
      <c r="AH137" s="232"/>
    </row>
    <row r="138" spans="1:34">
      <c r="A138" s="232"/>
      <c r="B138" s="232"/>
      <c r="C138" s="232"/>
      <c r="D138" s="232"/>
      <c r="E138" s="232"/>
      <c r="F138" s="232"/>
      <c r="G138" s="232"/>
      <c r="H138" s="232"/>
      <c r="I138" s="232"/>
      <c r="J138" s="232"/>
      <c r="K138" s="232"/>
      <c r="L138" s="232"/>
      <c r="M138" s="232"/>
      <c r="N138" s="232"/>
      <c r="O138" s="232"/>
      <c r="P138" s="232"/>
      <c r="Q138" s="232"/>
      <c r="R138" s="232"/>
      <c r="S138" s="283" t="s">
        <v>243</v>
      </c>
      <c r="T138" s="232"/>
      <c r="U138" s="232"/>
      <c r="V138" s="232" t="s">
        <v>244</v>
      </c>
      <c r="W138" s="232"/>
      <c r="X138" s="232"/>
      <c r="Y138" s="232"/>
      <c r="Z138" s="232"/>
      <c r="AA138" s="232"/>
      <c r="AB138" s="232"/>
      <c r="AC138" s="232"/>
      <c r="AD138" s="232"/>
      <c r="AE138" s="232"/>
      <c r="AF138" s="232"/>
      <c r="AG138" s="232"/>
      <c r="AH138" s="232"/>
    </row>
    <row r="139" spans="1:34">
      <c r="A139" s="232"/>
      <c r="B139" s="232"/>
      <c r="C139" s="232"/>
      <c r="D139" s="232"/>
      <c r="E139" s="232"/>
      <c r="F139" s="232"/>
      <c r="G139" s="232"/>
      <c r="H139" s="232"/>
      <c r="I139" s="232"/>
      <c r="J139" s="232"/>
      <c r="K139" s="232"/>
      <c r="L139" s="232"/>
      <c r="M139" s="232"/>
      <c r="N139" s="232"/>
      <c r="O139" s="232"/>
      <c r="P139" s="232"/>
      <c r="Q139" s="232"/>
      <c r="R139" s="232"/>
      <c r="S139" s="283"/>
      <c r="T139" s="232"/>
      <c r="U139" s="232"/>
      <c r="V139" s="232"/>
      <c r="W139" s="232"/>
      <c r="X139" s="232"/>
      <c r="Y139" s="232"/>
      <c r="Z139" s="232"/>
      <c r="AA139" s="232"/>
      <c r="AB139" s="232"/>
      <c r="AC139" s="232"/>
      <c r="AD139" s="232"/>
      <c r="AE139" s="232"/>
      <c r="AF139" s="232"/>
      <c r="AG139" s="232"/>
      <c r="AH139" s="232"/>
    </row>
    <row r="140" spans="1:34">
      <c r="A140" s="232"/>
      <c r="B140" s="232"/>
      <c r="C140" s="283"/>
      <c r="D140" s="283"/>
      <c r="E140" s="283"/>
      <c r="F140" s="283"/>
      <c r="G140" s="283"/>
      <c r="H140" s="283"/>
      <c r="I140" s="232"/>
      <c r="J140" s="232"/>
      <c r="K140" s="232"/>
      <c r="L140" s="232"/>
      <c r="M140" s="323"/>
      <c r="N140" s="323"/>
      <c r="O140" s="323"/>
      <c r="P140" s="323"/>
      <c r="Q140" s="324"/>
      <c r="R140" s="324"/>
      <c r="S140" s="324"/>
      <c r="T140" s="324"/>
      <c r="U140" s="324"/>
      <c r="V140" s="324"/>
      <c r="W140" s="324"/>
      <c r="X140" s="324"/>
      <c r="Y140" s="324"/>
      <c r="Z140" s="232"/>
      <c r="AA140" s="232"/>
      <c r="AB140" s="232"/>
      <c r="AC140" s="232"/>
      <c r="AD140" s="232"/>
      <c r="AE140" s="232"/>
      <c r="AF140" s="232"/>
      <c r="AG140" s="232"/>
      <c r="AH140" s="232"/>
    </row>
    <row r="141" spans="1:34">
      <c r="A141" s="232"/>
      <c r="B141" s="232"/>
      <c r="C141" s="283"/>
      <c r="D141" s="283"/>
      <c r="E141" s="283"/>
      <c r="F141" s="283"/>
      <c r="G141" s="283"/>
      <c r="H141" s="283"/>
      <c r="I141" s="232"/>
      <c r="J141" s="232"/>
      <c r="K141" s="232"/>
      <c r="L141" s="232"/>
      <c r="M141" s="323"/>
      <c r="N141" s="323"/>
      <c r="O141" s="323"/>
      <c r="P141" s="323"/>
      <c r="Q141" s="324"/>
      <c r="R141" s="324"/>
      <c r="S141" s="324"/>
      <c r="T141" s="324"/>
      <c r="U141" s="324"/>
      <c r="V141" s="324"/>
      <c r="W141" s="324"/>
      <c r="X141" s="324"/>
      <c r="Y141" s="324"/>
      <c r="Z141" s="232"/>
      <c r="AA141" s="232"/>
      <c r="AB141" s="232"/>
      <c r="AC141" s="232"/>
      <c r="AD141" s="232"/>
      <c r="AE141" s="232"/>
      <c r="AF141" s="232"/>
      <c r="AG141" s="232"/>
      <c r="AH141" s="232"/>
    </row>
    <row r="142" spans="1:34">
      <c r="A142" s="232"/>
      <c r="B142" s="232"/>
      <c r="C142" s="283"/>
      <c r="D142" s="283"/>
      <c r="E142" s="283"/>
      <c r="F142" s="283"/>
      <c r="G142" s="283"/>
      <c r="H142" s="283"/>
      <c r="I142" s="232"/>
      <c r="J142" s="232"/>
      <c r="K142" s="232"/>
      <c r="L142" s="232"/>
      <c r="M142" s="323"/>
      <c r="N142" s="323"/>
      <c r="O142" s="323"/>
      <c r="P142" s="323"/>
      <c r="Q142" s="324"/>
      <c r="R142" s="324"/>
      <c r="S142" s="324"/>
      <c r="T142" s="324"/>
      <c r="U142" s="324"/>
      <c r="V142" s="324"/>
      <c r="W142" s="324"/>
      <c r="X142" s="324"/>
      <c r="Y142" s="324"/>
      <c r="Z142" s="232"/>
      <c r="AA142" s="232"/>
      <c r="AB142" s="232"/>
      <c r="AC142" s="232"/>
      <c r="AD142" s="232"/>
      <c r="AE142" s="232"/>
      <c r="AF142" s="232"/>
      <c r="AG142" s="232"/>
      <c r="AH142" s="232"/>
    </row>
    <row r="143" spans="1:34">
      <c r="A143" s="232"/>
      <c r="B143" s="232"/>
      <c r="C143" s="232"/>
      <c r="D143" s="232"/>
      <c r="E143" s="232"/>
      <c r="F143" s="232"/>
      <c r="G143" s="232"/>
      <c r="H143" s="232"/>
      <c r="I143" s="232"/>
      <c r="J143" s="232"/>
      <c r="K143" s="232"/>
      <c r="L143" s="232"/>
      <c r="M143" s="232"/>
      <c r="N143" s="232"/>
      <c r="O143" s="232"/>
      <c r="P143" s="232"/>
      <c r="Q143" s="232"/>
      <c r="R143" s="232"/>
      <c r="S143" s="283" t="s">
        <v>243</v>
      </c>
      <c r="T143" s="232"/>
      <c r="U143" s="232"/>
      <c r="V143" s="232" t="s">
        <v>244</v>
      </c>
      <c r="W143" s="232"/>
      <c r="X143" s="232"/>
      <c r="Y143" s="232"/>
      <c r="Z143" s="232"/>
      <c r="AA143" s="232"/>
      <c r="AB143" s="232"/>
      <c r="AC143" s="232"/>
      <c r="AD143" s="232"/>
      <c r="AE143" s="232"/>
      <c r="AF143" s="232"/>
      <c r="AG143" s="232"/>
      <c r="AH143" s="232"/>
    </row>
    <row r="144" spans="1:34">
      <c r="A144" s="232"/>
      <c r="B144" s="232"/>
      <c r="C144" s="232"/>
      <c r="D144" s="232"/>
      <c r="E144" s="232"/>
      <c r="F144" s="232"/>
      <c r="G144" s="232"/>
      <c r="H144" s="232"/>
      <c r="I144" s="232"/>
      <c r="J144" s="232"/>
      <c r="K144" s="232"/>
      <c r="L144" s="232"/>
      <c r="M144" s="232"/>
      <c r="N144" s="232"/>
      <c r="O144" s="232"/>
      <c r="P144" s="232"/>
      <c r="Q144" s="232"/>
      <c r="R144" s="232"/>
      <c r="S144" s="283"/>
      <c r="T144" s="232"/>
      <c r="U144" s="232"/>
      <c r="V144" s="232"/>
      <c r="W144" s="232"/>
      <c r="X144" s="232"/>
      <c r="Y144" s="232"/>
      <c r="Z144" s="232"/>
      <c r="AA144" s="232"/>
      <c r="AB144" s="232"/>
      <c r="AC144" s="232"/>
      <c r="AD144" s="232"/>
      <c r="AE144" s="232"/>
      <c r="AF144" s="232"/>
      <c r="AG144" s="232"/>
      <c r="AH144" s="232"/>
    </row>
    <row r="145" spans="1:34">
      <c r="A145" s="232"/>
      <c r="B145" s="232"/>
      <c r="C145" s="283"/>
      <c r="D145" s="283"/>
      <c r="E145" s="283"/>
      <c r="F145" s="283"/>
      <c r="G145" s="283"/>
      <c r="H145" s="283"/>
      <c r="I145" s="232"/>
      <c r="J145" s="232"/>
      <c r="K145" s="232"/>
      <c r="L145" s="232"/>
      <c r="M145" s="323"/>
      <c r="N145" s="323"/>
      <c r="O145" s="323"/>
      <c r="P145" s="323"/>
      <c r="Q145" s="324"/>
      <c r="R145" s="324"/>
      <c r="S145" s="324"/>
      <c r="T145" s="324"/>
      <c r="U145" s="324"/>
      <c r="V145" s="324"/>
      <c r="W145" s="324"/>
      <c r="X145" s="324"/>
      <c r="Y145" s="324"/>
      <c r="Z145" s="232"/>
      <c r="AA145" s="232"/>
      <c r="AB145" s="232"/>
      <c r="AC145" s="232"/>
      <c r="AD145" s="232"/>
      <c r="AE145" s="232"/>
      <c r="AF145" s="232"/>
      <c r="AG145" s="232"/>
      <c r="AH145" s="232"/>
    </row>
    <row r="146" spans="1:34">
      <c r="A146" s="232"/>
      <c r="B146" s="232"/>
      <c r="C146" s="283"/>
      <c r="D146" s="283"/>
      <c r="E146" s="283"/>
      <c r="F146" s="283"/>
      <c r="G146" s="283"/>
      <c r="H146" s="283"/>
      <c r="I146" s="232"/>
      <c r="J146" s="232"/>
      <c r="K146" s="232"/>
      <c r="L146" s="232"/>
      <c r="M146" s="323"/>
      <c r="N146" s="323"/>
      <c r="O146" s="323"/>
      <c r="P146" s="323"/>
      <c r="Q146" s="324"/>
      <c r="R146" s="324"/>
      <c r="S146" s="324"/>
      <c r="T146" s="324"/>
      <c r="U146" s="324"/>
      <c r="V146" s="324"/>
      <c r="W146" s="324"/>
      <c r="X146" s="324"/>
      <c r="Y146" s="324"/>
      <c r="Z146" s="232"/>
      <c r="AA146" s="232"/>
      <c r="AB146" s="232"/>
      <c r="AC146" s="232"/>
      <c r="AD146" s="232"/>
      <c r="AE146" s="232"/>
      <c r="AF146" s="232"/>
      <c r="AG146" s="232"/>
      <c r="AH146" s="232"/>
    </row>
    <row r="147" spans="1:34">
      <c r="A147" s="232"/>
      <c r="B147" s="232"/>
      <c r="C147" s="283"/>
      <c r="D147" s="283"/>
      <c r="E147" s="283"/>
      <c r="F147" s="283"/>
      <c r="G147" s="283"/>
      <c r="H147" s="283"/>
      <c r="I147" s="232"/>
      <c r="J147" s="232"/>
      <c r="K147" s="232"/>
      <c r="L147" s="232"/>
      <c r="M147" s="323"/>
      <c r="N147" s="323"/>
      <c r="O147" s="323"/>
      <c r="P147" s="323"/>
      <c r="Q147" s="324"/>
      <c r="R147" s="324"/>
      <c r="S147" s="324"/>
      <c r="T147" s="324"/>
      <c r="U147" s="324"/>
      <c r="V147" s="324"/>
      <c r="W147" s="324"/>
      <c r="X147" s="324"/>
      <c r="Y147" s="324"/>
      <c r="Z147" s="232"/>
      <c r="AA147" s="232"/>
      <c r="AB147" s="232"/>
      <c r="AC147" s="232"/>
      <c r="AD147" s="232"/>
      <c r="AE147" s="232"/>
      <c r="AF147" s="232"/>
      <c r="AG147" s="232"/>
      <c r="AH147" s="232"/>
    </row>
    <row r="148" spans="1:34" ht="20.100000000000001" customHeight="1">
      <c r="A148" s="104"/>
    </row>
  </sheetData>
  <mergeCells count="452">
    <mergeCell ref="N3:O3"/>
    <mergeCell ref="P3:Q3"/>
    <mergeCell ref="S3:T3"/>
    <mergeCell ref="V3:W3"/>
    <mergeCell ref="H20:AE20"/>
    <mergeCell ref="H21:AE21"/>
    <mergeCell ref="AT1:AV1"/>
    <mergeCell ref="AW1:AY1"/>
    <mergeCell ref="AZ1:BB1"/>
    <mergeCell ref="N2:O2"/>
    <mergeCell ref="P2:Q2"/>
    <mergeCell ref="S2:T2"/>
    <mergeCell ref="V2:W2"/>
    <mergeCell ref="K29:L29"/>
    <mergeCell ref="M29:N29"/>
    <mergeCell ref="P29:Q29"/>
    <mergeCell ref="S29:T29"/>
    <mergeCell ref="Z29:AA29"/>
    <mergeCell ref="AC29:AD29"/>
    <mergeCell ref="D22:AE24"/>
    <mergeCell ref="K28:L28"/>
    <mergeCell ref="M28:N28"/>
    <mergeCell ref="P28:Q28"/>
    <mergeCell ref="S28:T28"/>
    <mergeCell ref="Z28:AA28"/>
    <mergeCell ref="AC28:AD28"/>
    <mergeCell ref="C36:AG37"/>
    <mergeCell ref="A45:AH45"/>
    <mergeCell ref="A46:D46"/>
    <mergeCell ref="A47:D50"/>
    <mergeCell ref="K47:N47"/>
    <mergeCell ref="O47:R47"/>
    <mergeCell ref="S47:AA47"/>
    <mergeCell ref="AB47:AC47"/>
    <mergeCell ref="AD47:AH47"/>
    <mergeCell ref="K48:N50"/>
    <mergeCell ref="AS53:AV53"/>
    <mergeCell ref="AW53:BC53"/>
    <mergeCell ref="A54:AH54"/>
    <mergeCell ref="AS54:AT54"/>
    <mergeCell ref="AU54:AV54"/>
    <mergeCell ref="AW54:BC54"/>
    <mergeCell ref="O48:R50"/>
    <mergeCell ref="S48:AA50"/>
    <mergeCell ref="AB48:AC50"/>
    <mergeCell ref="AD48:AH50"/>
    <mergeCell ref="A52:AH52"/>
    <mergeCell ref="A53:AH53"/>
    <mergeCell ref="A57:AH57"/>
    <mergeCell ref="AS57:AT57"/>
    <mergeCell ref="AU57:AV57"/>
    <mergeCell ref="AW57:BC57"/>
    <mergeCell ref="A58:AH58"/>
    <mergeCell ref="AS58:AT58"/>
    <mergeCell ref="AU58:AV58"/>
    <mergeCell ref="AW58:BC58"/>
    <mergeCell ref="A55:AH55"/>
    <mergeCell ref="AS55:AT55"/>
    <mergeCell ref="AU55:AV55"/>
    <mergeCell ref="AW55:BC55"/>
    <mergeCell ref="A56:AH56"/>
    <mergeCell ref="AS56:AT56"/>
    <mergeCell ref="AU56:AV56"/>
    <mergeCell ref="AW56:BC56"/>
    <mergeCell ref="A61:AH61"/>
    <mergeCell ref="AS61:AT61"/>
    <mergeCell ref="AU61:AV61"/>
    <mergeCell ref="AW61:BC61"/>
    <mergeCell ref="A62:AH62"/>
    <mergeCell ref="AS62:AT62"/>
    <mergeCell ref="AU62:AV62"/>
    <mergeCell ref="AW62:BC62"/>
    <mergeCell ref="A59:AH59"/>
    <mergeCell ref="AS59:AT59"/>
    <mergeCell ref="AU59:AV59"/>
    <mergeCell ref="AW59:BC59"/>
    <mergeCell ref="A60:AH60"/>
    <mergeCell ref="AS60:AT60"/>
    <mergeCell ref="AU60:AV60"/>
    <mergeCell ref="AW60:BC60"/>
    <mergeCell ref="A65:AH65"/>
    <mergeCell ref="AS65:AT65"/>
    <mergeCell ref="AU65:AV65"/>
    <mergeCell ref="AW65:BC65"/>
    <mergeCell ref="A66:AH66"/>
    <mergeCell ref="AS66:AT66"/>
    <mergeCell ref="AU66:AV66"/>
    <mergeCell ref="AW66:BC66"/>
    <mergeCell ref="A63:AH63"/>
    <mergeCell ref="AS63:AT63"/>
    <mergeCell ref="AU63:AV63"/>
    <mergeCell ref="AW63:BC63"/>
    <mergeCell ref="A64:AH64"/>
    <mergeCell ref="AS64:AT64"/>
    <mergeCell ref="AU64:AV64"/>
    <mergeCell ref="AW64:BC64"/>
    <mergeCell ref="A69:AH69"/>
    <mergeCell ref="AS69:AT69"/>
    <mergeCell ref="AU69:AV69"/>
    <mergeCell ref="AW69:BC69"/>
    <mergeCell ref="A70:AH70"/>
    <mergeCell ref="AS70:AT70"/>
    <mergeCell ref="AU70:AV70"/>
    <mergeCell ref="AW70:BC70"/>
    <mergeCell ref="A67:AH67"/>
    <mergeCell ref="AS67:AT67"/>
    <mergeCell ref="AU67:AV67"/>
    <mergeCell ref="AW67:BC67"/>
    <mergeCell ref="A68:AH68"/>
    <mergeCell ref="AS68:AT68"/>
    <mergeCell ref="AU68:AV68"/>
    <mergeCell ref="AW68:BC68"/>
    <mergeCell ref="A73:AH73"/>
    <mergeCell ref="AS73:AT73"/>
    <mergeCell ref="AU73:AV73"/>
    <mergeCell ref="AW73:BC73"/>
    <mergeCell ref="A74:AH74"/>
    <mergeCell ref="AS74:AT74"/>
    <mergeCell ref="AU74:AV74"/>
    <mergeCell ref="AW74:BC74"/>
    <mergeCell ref="A71:AH71"/>
    <mergeCell ref="AS71:AT71"/>
    <mergeCell ref="AU71:AV71"/>
    <mergeCell ref="AW71:BC71"/>
    <mergeCell ref="A72:AH72"/>
    <mergeCell ref="AS72:AT72"/>
    <mergeCell ref="AU72:AV72"/>
    <mergeCell ref="AW72:BC72"/>
    <mergeCell ref="A77:AH77"/>
    <mergeCell ref="AS77:AT77"/>
    <mergeCell ref="AU77:AV77"/>
    <mergeCell ref="AW77:BC77"/>
    <mergeCell ref="A78:AH78"/>
    <mergeCell ref="AS78:AT78"/>
    <mergeCell ref="AU78:AV78"/>
    <mergeCell ref="AW78:BC78"/>
    <mergeCell ref="A75:AH75"/>
    <mergeCell ref="AS75:AT75"/>
    <mergeCell ref="AU75:AV75"/>
    <mergeCell ref="AW75:BC75"/>
    <mergeCell ref="A76:AH76"/>
    <mergeCell ref="AS76:AT76"/>
    <mergeCell ref="AU76:AV76"/>
    <mergeCell ref="AW76:BC76"/>
    <mergeCell ref="A81:AH81"/>
    <mergeCell ref="AS81:AT81"/>
    <mergeCell ref="AU81:AV81"/>
    <mergeCell ref="AW81:BC81"/>
    <mergeCell ref="A82:AH82"/>
    <mergeCell ref="AS82:AT82"/>
    <mergeCell ref="AU82:AV82"/>
    <mergeCell ref="AW82:BC82"/>
    <mergeCell ref="A79:AH79"/>
    <mergeCell ref="AS79:AT79"/>
    <mergeCell ref="AU79:AV79"/>
    <mergeCell ref="AW79:BC79"/>
    <mergeCell ref="A80:AH80"/>
    <mergeCell ref="AS80:AT80"/>
    <mergeCell ref="AU80:AV80"/>
    <mergeCell ref="AW80:BC80"/>
    <mergeCell ref="A83:AH83"/>
    <mergeCell ref="AS83:AT83"/>
    <mergeCell ref="AU83:AV83"/>
    <mergeCell ref="AW83:BC83"/>
    <mergeCell ref="Q85:U85"/>
    <mergeCell ref="W85:AA85"/>
    <mergeCell ref="AC85:AG85"/>
    <mergeCell ref="AS85:AT85"/>
    <mergeCell ref="AU85:AV85"/>
    <mergeCell ref="AW85:BC85"/>
    <mergeCell ref="AU87:AV87"/>
    <mergeCell ref="AW87:BC87"/>
    <mergeCell ref="A89:B91"/>
    <mergeCell ref="C89:E89"/>
    <mergeCell ref="F89:H89"/>
    <mergeCell ref="I89:J91"/>
    <mergeCell ref="K89:L91"/>
    <mergeCell ref="M89:P89"/>
    <mergeCell ref="Q89:R89"/>
    <mergeCell ref="T89:U89"/>
    <mergeCell ref="A87:C87"/>
    <mergeCell ref="D87:E87"/>
    <mergeCell ref="F87:H87"/>
    <mergeCell ref="I87:J87"/>
    <mergeCell ref="K87:L87"/>
    <mergeCell ref="AS87:AT87"/>
    <mergeCell ref="AW89:BC89"/>
    <mergeCell ref="C90:E91"/>
    <mergeCell ref="F90:H91"/>
    <mergeCell ref="M90:P91"/>
    <mergeCell ref="Q90:Y91"/>
    <mergeCell ref="AS91:AT91"/>
    <mergeCell ref="AU91:AV91"/>
    <mergeCell ref="AW91:BC91"/>
    <mergeCell ref="W89:Y89"/>
    <mergeCell ref="Z89:AB91"/>
    <mergeCell ref="AC89:AE91"/>
    <mergeCell ref="AF89:AH91"/>
    <mergeCell ref="AS89:AT89"/>
    <mergeCell ref="AU89:AV89"/>
    <mergeCell ref="A92:AH92"/>
    <mergeCell ref="AS92:AT92"/>
    <mergeCell ref="AU92:AV92"/>
    <mergeCell ref="AW92:BC92"/>
    <mergeCell ref="A94:C94"/>
    <mergeCell ref="D94:E94"/>
    <mergeCell ref="F94:H94"/>
    <mergeCell ref="I94:J94"/>
    <mergeCell ref="K94:L94"/>
    <mergeCell ref="AS94:AT94"/>
    <mergeCell ref="AW95:BC95"/>
    <mergeCell ref="AW96:BC96"/>
    <mergeCell ref="AU94:AV94"/>
    <mergeCell ref="AW94:BC94"/>
    <mergeCell ref="A95:B97"/>
    <mergeCell ref="C95:E95"/>
    <mergeCell ref="F95:H95"/>
    <mergeCell ref="I95:J97"/>
    <mergeCell ref="K95:L97"/>
    <mergeCell ref="M95:P95"/>
    <mergeCell ref="Q95:U95"/>
    <mergeCell ref="W95:Y95"/>
    <mergeCell ref="C96:E97"/>
    <mergeCell ref="F96:H97"/>
    <mergeCell ref="M96:P97"/>
    <mergeCell ref="Q96:Y97"/>
    <mergeCell ref="AS96:AT96"/>
    <mergeCell ref="AU96:AV96"/>
    <mergeCell ref="Z95:AB97"/>
    <mergeCell ref="AC95:AE97"/>
    <mergeCell ref="AF95:AH97"/>
    <mergeCell ref="AS95:AT95"/>
    <mergeCell ref="AU95:AV95"/>
    <mergeCell ref="Q98:R99"/>
    <mergeCell ref="S98:S99"/>
    <mergeCell ref="T98:U99"/>
    <mergeCell ref="V98:V99"/>
    <mergeCell ref="W98:Y99"/>
    <mergeCell ref="Z98:AB102"/>
    <mergeCell ref="Q100:Y102"/>
    <mergeCell ref="A98:B102"/>
    <mergeCell ref="C98:E99"/>
    <mergeCell ref="F98:H99"/>
    <mergeCell ref="I98:J102"/>
    <mergeCell ref="K98:L102"/>
    <mergeCell ref="M98:P99"/>
    <mergeCell ref="C100:E102"/>
    <mergeCell ref="F100:H102"/>
    <mergeCell ref="M100:P102"/>
    <mergeCell ref="AW100:BC100"/>
    <mergeCell ref="AS101:AT101"/>
    <mergeCell ref="AU101:AV101"/>
    <mergeCell ref="AW101:BC101"/>
    <mergeCell ref="AS102:AT102"/>
    <mergeCell ref="AU102:AV102"/>
    <mergeCell ref="AW102:BC102"/>
    <mergeCell ref="AC98:AE102"/>
    <mergeCell ref="AF98:AH102"/>
    <mergeCell ref="AS98:AT98"/>
    <mergeCell ref="AU98:AV98"/>
    <mergeCell ref="AW98:BC98"/>
    <mergeCell ref="AS99:AT99"/>
    <mergeCell ref="AU99:AV99"/>
    <mergeCell ref="AW99:BC99"/>
    <mergeCell ref="AS100:AT100"/>
    <mergeCell ref="AU100:AV100"/>
    <mergeCell ref="Q103:R104"/>
    <mergeCell ref="S103:S104"/>
    <mergeCell ref="T103:U104"/>
    <mergeCell ref="V103:V104"/>
    <mergeCell ref="W103:Y104"/>
    <mergeCell ref="Z103:AB107"/>
    <mergeCell ref="Q105:Y107"/>
    <mergeCell ref="A103:B107"/>
    <mergeCell ref="C103:E104"/>
    <mergeCell ref="F103:H104"/>
    <mergeCell ref="I103:J107"/>
    <mergeCell ref="K103:L107"/>
    <mergeCell ref="M103:P104"/>
    <mergeCell ref="C105:E107"/>
    <mergeCell ref="F105:H107"/>
    <mergeCell ref="M105:P107"/>
    <mergeCell ref="AW105:BC105"/>
    <mergeCell ref="AS106:AT106"/>
    <mergeCell ref="AU106:AV106"/>
    <mergeCell ref="AW106:BC106"/>
    <mergeCell ref="AS107:AT107"/>
    <mergeCell ref="AU107:AV107"/>
    <mergeCell ref="AW107:BC107"/>
    <mergeCell ref="AC103:AE107"/>
    <mergeCell ref="AF103:AH107"/>
    <mergeCell ref="AS103:AT103"/>
    <mergeCell ref="AU103:AV103"/>
    <mergeCell ref="AW103:BC103"/>
    <mergeCell ref="AS104:AT104"/>
    <mergeCell ref="AU104:AV104"/>
    <mergeCell ref="AW104:BC104"/>
    <mergeCell ref="AS105:AT105"/>
    <mergeCell ref="AU105:AV105"/>
    <mergeCell ref="W108:Y109"/>
    <mergeCell ref="Z108:AB112"/>
    <mergeCell ref="Q110:Y112"/>
    <mergeCell ref="A108:B112"/>
    <mergeCell ref="C108:E109"/>
    <mergeCell ref="F108:H109"/>
    <mergeCell ref="I108:J112"/>
    <mergeCell ref="K108:L112"/>
    <mergeCell ref="M108:P109"/>
    <mergeCell ref="C110:E112"/>
    <mergeCell ref="F110:H112"/>
    <mergeCell ref="M110:P112"/>
    <mergeCell ref="AW110:BC110"/>
    <mergeCell ref="A113:B117"/>
    <mergeCell ref="C113:E114"/>
    <mergeCell ref="F113:H114"/>
    <mergeCell ref="I113:J117"/>
    <mergeCell ref="K113:L117"/>
    <mergeCell ref="M113:P114"/>
    <mergeCell ref="Q113:R114"/>
    <mergeCell ref="S113:S114"/>
    <mergeCell ref="T113:U114"/>
    <mergeCell ref="AC108:AE112"/>
    <mergeCell ref="AF108:AH112"/>
    <mergeCell ref="AS108:AT108"/>
    <mergeCell ref="AU108:AV108"/>
    <mergeCell ref="AW108:BC108"/>
    <mergeCell ref="AS109:AT109"/>
    <mergeCell ref="AU109:AV109"/>
    <mergeCell ref="AW109:BC109"/>
    <mergeCell ref="AS110:AT110"/>
    <mergeCell ref="AU110:AV110"/>
    <mergeCell ref="Q108:R109"/>
    <mergeCell ref="S108:S109"/>
    <mergeCell ref="T108:U109"/>
    <mergeCell ref="V108:V109"/>
    <mergeCell ref="V113:V114"/>
    <mergeCell ref="W113:Y114"/>
    <mergeCell ref="Z113:AB117"/>
    <mergeCell ref="AC113:AE117"/>
    <mergeCell ref="AF113:AH117"/>
    <mergeCell ref="C115:E117"/>
    <mergeCell ref="F115:H117"/>
    <mergeCell ref="M115:P117"/>
    <mergeCell ref="Q115:Y117"/>
    <mergeCell ref="A123:B127"/>
    <mergeCell ref="C123:E124"/>
    <mergeCell ref="F123:H124"/>
    <mergeCell ref="I123:J127"/>
    <mergeCell ref="K123:L127"/>
    <mergeCell ref="M123:P124"/>
    <mergeCell ref="AC118:AE122"/>
    <mergeCell ref="AF118:AH122"/>
    <mergeCell ref="C120:E122"/>
    <mergeCell ref="F120:H122"/>
    <mergeCell ref="M120:P122"/>
    <mergeCell ref="Q120:Y122"/>
    <mergeCell ref="Q118:R119"/>
    <mergeCell ref="S118:S119"/>
    <mergeCell ref="T118:U119"/>
    <mergeCell ref="V118:V119"/>
    <mergeCell ref="W118:Y119"/>
    <mergeCell ref="Z118:AB122"/>
    <mergeCell ref="A118:B122"/>
    <mergeCell ref="C118:E119"/>
    <mergeCell ref="F118:H119"/>
    <mergeCell ref="I118:J122"/>
    <mergeCell ref="K118:L122"/>
    <mergeCell ref="M118:P119"/>
    <mergeCell ref="AC123:AE127"/>
    <mergeCell ref="AF123:AH127"/>
    <mergeCell ref="C125:E127"/>
    <mergeCell ref="F125:H127"/>
    <mergeCell ref="M125:P127"/>
    <mergeCell ref="Q125:Y127"/>
    <mergeCell ref="Q123:R124"/>
    <mergeCell ref="S123:S124"/>
    <mergeCell ref="T123:U124"/>
    <mergeCell ref="V123:V124"/>
    <mergeCell ref="W123:Y124"/>
    <mergeCell ref="Z123:AB127"/>
    <mergeCell ref="A133:B137"/>
    <mergeCell ref="C133:E134"/>
    <mergeCell ref="F133:H134"/>
    <mergeCell ref="I133:J137"/>
    <mergeCell ref="K133:L137"/>
    <mergeCell ref="M133:P134"/>
    <mergeCell ref="AC128:AE132"/>
    <mergeCell ref="AF128:AH132"/>
    <mergeCell ref="C130:E132"/>
    <mergeCell ref="F130:H132"/>
    <mergeCell ref="M130:P132"/>
    <mergeCell ref="Q130:Y132"/>
    <mergeCell ref="Q128:R129"/>
    <mergeCell ref="S128:S129"/>
    <mergeCell ref="T128:U129"/>
    <mergeCell ref="V128:V129"/>
    <mergeCell ref="W128:Y129"/>
    <mergeCell ref="Z128:AB132"/>
    <mergeCell ref="A128:B132"/>
    <mergeCell ref="C128:E129"/>
    <mergeCell ref="F128:H129"/>
    <mergeCell ref="I128:J132"/>
    <mergeCell ref="K128:L132"/>
    <mergeCell ref="M128:P129"/>
    <mergeCell ref="AC133:AE137"/>
    <mergeCell ref="AF133:AH137"/>
    <mergeCell ref="C135:E137"/>
    <mergeCell ref="F135:H137"/>
    <mergeCell ref="M135:P137"/>
    <mergeCell ref="Q135:Y137"/>
    <mergeCell ref="Q133:R134"/>
    <mergeCell ref="S133:S134"/>
    <mergeCell ref="T133:U134"/>
    <mergeCell ref="V133:V134"/>
    <mergeCell ref="W133:Y134"/>
    <mergeCell ref="Z133:AB137"/>
    <mergeCell ref="A143:B147"/>
    <mergeCell ref="C143:E144"/>
    <mergeCell ref="F143:H144"/>
    <mergeCell ref="I143:J147"/>
    <mergeCell ref="K143:L147"/>
    <mergeCell ref="M143:P144"/>
    <mergeCell ref="AC138:AE142"/>
    <mergeCell ref="AF138:AH142"/>
    <mergeCell ref="C140:E142"/>
    <mergeCell ref="F140:H142"/>
    <mergeCell ref="M140:P142"/>
    <mergeCell ref="Q140:Y142"/>
    <mergeCell ref="Q138:R139"/>
    <mergeCell ref="S138:S139"/>
    <mergeCell ref="T138:U139"/>
    <mergeCell ref="V138:V139"/>
    <mergeCell ref="W138:Y139"/>
    <mergeCell ref="Z138:AB142"/>
    <mergeCell ref="A138:B142"/>
    <mergeCell ref="C138:E139"/>
    <mergeCell ref="F138:H139"/>
    <mergeCell ref="I138:J142"/>
    <mergeCell ref="K138:L142"/>
    <mergeCell ref="M138:P139"/>
    <mergeCell ref="AC143:AE147"/>
    <mergeCell ref="AF143:AH147"/>
    <mergeCell ref="C145:E147"/>
    <mergeCell ref="F145:H147"/>
    <mergeCell ref="M145:P147"/>
    <mergeCell ref="Q145:Y147"/>
    <mergeCell ref="Q143:R144"/>
    <mergeCell ref="S143:S144"/>
    <mergeCell ref="T143:U144"/>
    <mergeCell ref="V143:V144"/>
    <mergeCell ref="W143:Y144"/>
    <mergeCell ref="Z143:AB147"/>
  </mergeCells>
  <phoneticPr fontId="1"/>
  <hyperlinks>
    <hyperlink ref="J39" r:id="rId1" xr:uid="{148837CB-FA91-42B2-BE36-E3D5E938F339}"/>
  </hyperlinks>
  <printOptions horizontalCentered="1"/>
  <pageMargins left="0.70866141732283472" right="0.70866141732283472" top="0.47244094488188981" bottom="0.55118110236220474" header="0.31496062992125984" footer="0.31496062992125984"/>
  <pageSetup paperSize="9" scale="92" orientation="portrait" r:id="rId2"/>
  <headerFooter>
    <oddFooter>&amp;C&amp;12－　11　－</oddFooter>
    <firstFooter>&amp;C&amp;12－　10　－</firstFooter>
  </headerFooter>
  <rowBreaks count="2" manualBreakCount="2">
    <brk id="43" max="33" man="1"/>
    <brk id="86" max="33"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F148"/>
  <sheetViews>
    <sheetView view="pageBreakPreview" topLeftCell="A100" zoomScale="85" zoomScaleNormal="100" zoomScaleSheetLayoutView="85" workbookViewId="0">
      <selection activeCell="AF95" sqref="AF95:AH97"/>
    </sheetView>
  </sheetViews>
  <sheetFormatPr defaultColWidth="8.73046875" defaultRowHeight="12.75"/>
  <cols>
    <col min="1" max="24" width="2.59765625" style="38" customWidth="1"/>
    <col min="25" max="25" width="4.46484375" style="38" customWidth="1"/>
    <col min="26" max="44" width="2.59765625" style="38" customWidth="1"/>
    <col min="45" max="47" width="4.33203125" style="38" bestFit="1" customWidth="1"/>
    <col min="48" max="48" width="6.3984375" style="38" customWidth="1"/>
    <col min="49" max="50" width="4.33203125" style="38" bestFit="1" customWidth="1"/>
    <col min="51" max="51" width="5.59765625" style="38" bestFit="1" customWidth="1"/>
    <col min="52" max="53" width="4.33203125" style="38" bestFit="1" customWidth="1"/>
    <col min="54" max="54" width="5.59765625" style="38" bestFit="1" customWidth="1"/>
    <col min="55" max="55" width="24.9296875" style="38" bestFit="1" customWidth="1"/>
    <col min="56" max="56" width="15.3984375" style="38" bestFit="1" customWidth="1"/>
    <col min="57" max="57" width="18.796875" style="38" bestFit="1" customWidth="1"/>
    <col min="58" max="58" width="8.73046875" style="38" bestFit="1" customWidth="1"/>
    <col min="59" max="102" width="2.59765625" style="38" customWidth="1"/>
    <col min="103" max="16384" width="8.73046875" style="38"/>
  </cols>
  <sheetData>
    <row r="1" spans="1:58" ht="30" customHeight="1" thickBot="1">
      <c r="A1" s="41" t="s">
        <v>340</v>
      </c>
      <c r="C1" s="41" t="s">
        <v>341</v>
      </c>
      <c r="AS1"/>
      <c r="AT1" s="237" t="s">
        <v>145</v>
      </c>
      <c r="AU1" s="237"/>
      <c r="AV1" s="237"/>
      <c r="AW1" s="237" t="s">
        <v>107</v>
      </c>
      <c r="AX1" s="237"/>
      <c r="AY1" s="237"/>
      <c r="AZ1" s="237" t="s">
        <v>146</v>
      </c>
      <c r="BA1" s="237"/>
      <c r="BB1" s="237"/>
      <c r="BC1"/>
      <c r="BD1"/>
      <c r="BE1"/>
      <c r="BF1"/>
    </row>
    <row r="2" spans="1:58" ht="21.95" customHeight="1" thickBot="1">
      <c r="B2" s="53">
        <v>1</v>
      </c>
      <c r="C2" s="44"/>
      <c r="D2" s="44" t="s">
        <v>190</v>
      </c>
      <c r="E2" s="44"/>
      <c r="F2" s="44"/>
      <c r="H2" s="38" t="s">
        <v>187</v>
      </c>
      <c r="N2" s="234" t="s">
        <v>89</v>
      </c>
      <c r="O2" s="234"/>
      <c r="P2" s="234">
        <f>表紙!AJ1</f>
        <v>30</v>
      </c>
      <c r="Q2" s="234"/>
      <c r="R2" s="38" t="s">
        <v>90</v>
      </c>
      <c r="S2" s="234">
        <f>VLOOKUP(AJ2,$AS$2:$BF$27,2)</f>
        <v>8</v>
      </c>
      <c r="T2" s="234"/>
      <c r="U2" s="38" t="s">
        <v>19</v>
      </c>
      <c r="V2" s="234">
        <f>VLOOKUP(AJ2,$AS$2:$BF$27,3)</f>
        <v>19</v>
      </c>
      <c r="W2" s="234"/>
      <c r="X2" s="38" t="s">
        <v>20</v>
      </c>
      <c r="Y2" s="156" t="s">
        <v>91</v>
      </c>
      <c r="Z2" s="156">
        <f>VLOOKUP(AJ2,$AS$2:$BF$27,3)</f>
        <v>19</v>
      </c>
      <c r="AA2" s="156" t="s">
        <v>92</v>
      </c>
      <c r="AJ2" s="49">
        <v>9</v>
      </c>
      <c r="AS2" s="4" t="s">
        <v>134</v>
      </c>
      <c r="AT2" s="4" t="s">
        <v>19</v>
      </c>
      <c r="AU2" s="4" t="s">
        <v>20</v>
      </c>
      <c r="AV2" s="4" t="s">
        <v>0</v>
      </c>
      <c r="AW2" s="4" t="s">
        <v>19</v>
      </c>
      <c r="AX2" s="4" t="s">
        <v>20</v>
      </c>
      <c r="AY2" s="4" t="s">
        <v>0</v>
      </c>
      <c r="AZ2" s="4" t="s">
        <v>19</v>
      </c>
      <c r="BA2" s="4" t="s">
        <v>20</v>
      </c>
      <c r="BB2" s="4" t="s">
        <v>0</v>
      </c>
      <c r="BC2" s="4" t="s">
        <v>46</v>
      </c>
      <c r="BD2" s="4" t="s">
        <v>43</v>
      </c>
      <c r="BE2" s="4" t="s">
        <v>143</v>
      </c>
      <c r="BF2" s="4" t="s">
        <v>42</v>
      </c>
    </row>
    <row r="3" spans="1:58" ht="21.95" customHeight="1" thickBot="1">
      <c r="H3" s="38" t="s">
        <v>188</v>
      </c>
      <c r="N3" s="234" t="s">
        <v>89</v>
      </c>
      <c r="O3" s="234"/>
      <c r="P3" s="234">
        <f>P2</f>
        <v>30</v>
      </c>
      <c r="Q3" s="234"/>
      <c r="R3" s="38" t="s">
        <v>90</v>
      </c>
      <c r="S3" s="234">
        <f>VLOOKUP(AJ3,$AS$2:$BF$27,2)</f>
        <v>12</v>
      </c>
      <c r="T3" s="234"/>
      <c r="U3" s="38" t="s">
        <v>19</v>
      </c>
      <c r="V3" s="234">
        <f>VLOOKUP(AJ3,$AS$2:$BF$27,3)</f>
        <v>9</v>
      </c>
      <c r="W3" s="234"/>
      <c r="X3" s="38" t="s">
        <v>20</v>
      </c>
      <c r="Y3" s="156" t="s">
        <v>91</v>
      </c>
      <c r="Z3" s="156" t="str">
        <f>VLOOKUP(AJ3,$AS$2:$BF$27,4)</f>
        <v>土</v>
      </c>
      <c r="AA3" s="156" t="s">
        <v>92</v>
      </c>
      <c r="AJ3" s="49">
        <v>16</v>
      </c>
      <c r="AS3" s="3">
        <v>1</v>
      </c>
      <c r="AT3" s="4">
        <v>4</v>
      </c>
      <c r="AU3" s="4">
        <v>29</v>
      </c>
      <c r="AV3" s="4" t="s">
        <v>36</v>
      </c>
      <c r="AW3" s="81">
        <v>4</v>
      </c>
      <c r="AX3" s="81">
        <v>1</v>
      </c>
      <c r="AY3" s="81" t="s">
        <v>36</v>
      </c>
      <c r="AZ3" s="81">
        <v>4</v>
      </c>
      <c r="BA3" s="81">
        <v>12</v>
      </c>
      <c r="BB3" s="81" t="s">
        <v>147</v>
      </c>
      <c r="BC3" s="81" t="s">
        <v>62</v>
      </c>
      <c r="BD3" s="82" t="s">
        <v>49</v>
      </c>
      <c r="BE3" s="80" t="s">
        <v>144</v>
      </c>
      <c r="BF3" s="83" t="s">
        <v>41</v>
      </c>
    </row>
    <row r="4" spans="1:58" ht="21.95" customHeight="1">
      <c r="H4" s="38" t="s">
        <v>345</v>
      </c>
      <c r="AS4" s="12">
        <v>2</v>
      </c>
      <c r="AT4" s="3">
        <v>5</v>
      </c>
      <c r="AU4" s="5">
        <v>5</v>
      </c>
      <c r="AV4" s="3" t="s">
        <v>37</v>
      </c>
      <c r="AW4" s="37">
        <v>4</v>
      </c>
      <c r="AX4" s="37">
        <v>1</v>
      </c>
      <c r="AY4" s="37" t="s">
        <v>147</v>
      </c>
      <c r="AZ4" s="37">
        <v>4</v>
      </c>
      <c r="BA4" s="37">
        <v>19</v>
      </c>
      <c r="BB4" s="37" t="s">
        <v>147</v>
      </c>
      <c r="BC4" s="37" t="s">
        <v>4</v>
      </c>
      <c r="BD4" s="78" t="s">
        <v>135</v>
      </c>
      <c r="BE4" s="79" t="s">
        <v>144</v>
      </c>
      <c r="BF4" s="11" t="s">
        <v>41</v>
      </c>
    </row>
    <row r="5" spans="1:58" ht="11.1" customHeight="1">
      <c r="AS5" s="3">
        <v>3</v>
      </c>
      <c r="AT5" s="11">
        <v>5</v>
      </c>
      <c r="AU5" s="6">
        <v>5</v>
      </c>
      <c r="AV5" s="11" t="s">
        <v>37</v>
      </c>
      <c r="AW5" s="37"/>
      <c r="AX5" s="37"/>
      <c r="AY5" s="37"/>
      <c r="AZ5" s="37"/>
      <c r="BA5" s="37"/>
      <c r="BB5" s="37"/>
      <c r="BC5" s="13" t="s">
        <v>5</v>
      </c>
      <c r="BD5" s="8" t="s">
        <v>135</v>
      </c>
      <c r="BE5" s="33" t="s">
        <v>144</v>
      </c>
      <c r="BF5" s="8" t="s">
        <v>24</v>
      </c>
    </row>
    <row r="6" spans="1:58" ht="21.95" customHeight="1">
      <c r="B6" s="38">
        <v>2</v>
      </c>
      <c r="D6" s="38" t="s">
        <v>343</v>
      </c>
      <c r="H6" s="38" t="s">
        <v>344</v>
      </c>
      <c r="L6" s="38" t="str">
        <f>VLOOKUP(AJ2,$AS$2:$BF$27,12)</f>
        <v>千葉公園前体育館</v>
      </c>
      <c r="V6" s="38">
        <f>VLOOKUP(AJ2,$AS$2:$BF$27,13)</f>
        <v>0</v>
      </c>
      <c r="AS6" s="12">
        <v>4</v>
      </c>
      <c r="AT6" s="11">
        <v>5</v>
      </c>
      <c r="AU6" s="6">
        <v>20</v>
      </c>
      <c r="AV6" s="11" t="s">
        <v>22</v>
      </c>
      <c r="AW6" s="37">
        <v>4</v>
      </c>
      <c r="AX6" s="37">
        <v>17</v>
      </c>
      <c r="AY6" s="37" t="s">
        <v>33</v>
      </c>
      <c r="AZ6" s="37">
        <v>5</v>
      </c>
      <c r="BA6" s="37">
        <v>5</v>
      </c>
      <c r="BB6" s="37" t="s">
        <v>36</v>
      </c>
      <c r="BC6" s="13" t="s">
        <v>29</v>
      </c>
      <c r="BD6" s="8" t="s">
        <v>135</v>
      </c>
      <c r="BE6" s="33" t="s">
        <v>144</v>
      </c>
      <c r="BF6" s="3" t="s">
        <v>41</v>
      </c>
    </row>
    <row r="7" spans="1:58" ht="21.95" customHeight="1">
      <c r="H7" s="38" t="s">
        <v>342</v>
      </c>
      <c r="L7" s="38" t="str">
        <f>VLOOKUP(AJ3,$AS$2:$BF$27,12)</f>
        <v>ゼットエー武道場</v>
      </c>
      <c r="V7" s="38" t="str">
        <f>VLOOKUP(AJ3,$AS$2:$BF$27,13)</f>
        <v>市原市能満１４７４－１</v>
      </c>
      <c r="AS7" s="12">
        <v>5</v>
      </c>
      <c r="AT7" s="3">
        <v>6</v>
      </c>
      <c r="AU7" s="3">
        <v>5</v>
      </c>
      <c r="AV7" s="3" t="s">
        <v>22</v>
      </c>
      <c r="AW7" s="3"/>
      <c r="AX7" s="3"/>
      <c r="AY7" s="3"/>
      <c r="AZ7" s="3"/>
      <c r="BA7" s="3"/>
      <c r="BB7" s="3"/>
      <c r="BC7" s="3" t="s">
        <v>38</v>
      </c>
      <c r="BD7" s="8" t="s">
        <v>136</v>
      </c>
      <c r="BE7" s="8"/>
      <c r="BF7" s="3" t="s">
        <v>41</v>
      </c>
    </row>
    <row r="8" spans="1:58" ht="11.1" customHeight="1">
      <c r="AS8" s="3">
        <v>6</v>
      </c>
      <c r="AT8" s="3">
        <v>6</v>
      </c>
      <c r="AU8" s="3">
        <v>11</v>
      </c>
      <c r="AV8" s="3" t="s">
        <v>20</v>
      </c>
      <c r="AW8" s="37">
        <v>4</v>
      </c>
      <c r="AX8" s="37">
        <v>27</v>
      </c>
      <c r="AY8" s="37" t="s">
        <v>147</v>
      </c>
      <c r="AZ8" s="37">
        <v>5</v>
      </c>
      <c r="BA8" s="37">
        <v>11</v>
      </c>
      <c r="BB8" s="37" t="s">
        <v>147</v>
      </c>
      <c r="BC8" s="3" t="s">
        <v>6</v>
      </c>
      <c r="BD8" s="8" t="s">
        <v>135</v>
      </c>
      <c r="BE8" s="33" t="s">
        <v>144</v>
      </c>
      <c r="BF8" s="3" t="s">
        <v>47</v>
      </c>
    </row>
    <row r="9" spans="1:58" ht="21.95" customHeight="1">
      <c r="B9" s="38">
        <v>3</v>
      </c>
      <c r="D9" s="38" t="s">
        <v>347</v>
      </c>
      <c r="H9" s="38" t="s">
        <v>346</v>
      </c>
      <c r="AS9" s="3">
        <v>7</v>
      </c>
      <c r="AT9" s="3">
        <v>6</v>
      </c>
      <c r="AU9" s="3">
        <v>24</v>
      </c>
      <c r="AV9" s="3" t="s">
        <v>22</v>
      </c>
      <c r="AW9" s="3"/>
      <c r="AX9" s="3"/>
      <c r="AY9" s="3"/>
      <c r="AZ9" s="3"/>
      <c r="BA9" s="3"/>
      <c r="BB9" s="3"/>
      <c r="BC9" s="3" t="s">
        <v>13</v>
      </c>
      <c r="BD9" s="8" t="s">
        <v>135</v>
      </c>
      <c r="BE9" s="33" t="s">
        <v>144</v>
      </c>
      <c r="BF9" s="3" t="s">
        <v>41</v>
      </c>
    </row>
    <row r="10" spans="1:58" ht="21.95" customHeight="1">
      <c r="B10" s="38" t="s">
        <v>86</v>
      </c>
      <c r="AS10" s="12">
        <v>8</v>
      </c>
      <c r="AT10" s="3">
        <v>7</v>
      </c>
      <c r="AU10" s="3" t="s">
        <v>591</v>
      </c>
      <c r="AV10" s="3" t="s">
        <v>23</v>
      </c>
      <c r="AW10" s="3"/>
      <c r="AX10" s="3"/>
      <c r="AY10" s="3"/>
      <c r="AZ10" s="3"/>
      <c r="BA10" s="3"/>
      <c r="BB10" s="3"/>
      <c r="BC10" s="3" t="s">
        <v>137</v>
      </c>
      <c r="BD10" s="8" t="s">
        <v>135</v>
      </c>
      <c r="BE10" s="33" t="s">
        <v>144</v>
      </c>
      <c r="BF10" s="3" t="s">
        <v>41</v>
      </c>
    </row>
    <row r="11" spans="1:58" ht="21.95" customHeight="1">
      <c r="B11" s="38" t="s">
        <v>87</v>
      </c>
      <c r="AS11" s="3">
        <v>9</v>
      </c>
      <c r="AT11" s="3">
        <v>8</v>
      </c>
      <c r="AU11" s="3">
        <v>19</v>
      </c>
      <c r="AV11" s="3" t="s">
        <v>22</v>
      </c>
      <c r="AW11" s="3"/>
      <c r="AX11" s="3"/>
      <c r="AY11" s="3"/>
      <c r="AZ11" s="3"/>
      <c r="BA11" s="3"/>
      <c r="BB11" s="3"/>
      <c r="BC11" s="3" t="s">
        <v>7</v>
      </c>
      <c r="BD11" s="8" t="s">
        <v>68</v>
      </c>
      <c r="BE11" s="8"/>
      <c r="BF11" s="3" t="s">
        <v>41</v>
      </c>
    </row>
    <row r="12" spans="1:58" ht="21.95" customHeight="1">
      <c r="B12" s="38" t="s">
        <v>88</v>
      </c>
      <c r="AS12" s="12">
        <v>10</v>
      </c>
      <c r="AT12" s="3">
        <v>9</v>
      </c>
      <c r="AU12" s="3">
        <v>2</v>
      </c>
      <c r="AV12" s="3" t="s">
        <v>22</v>
      </c>
      <c r="AW12" s="3">
        <v>7</v>
      </c>
      <c r="AX12" s="3">
        <v>24</v>
      </c>
      <c r="AY12" s="3" t="s">
        <v>33</v>
      </c>
      <c r="AZ12" s="3">
        <v>8</v>
      </c>
      <c r="BA12" s="3">
        <v>11</v>
      </c>
      <c r="BB12" s="3" t="s">
        <v>36</v>
      </c>
      <c r="BC12" s="3" t="s">
        <v>4</v>
      </c>
      <c r="BD12" s="8" t="s">
        <v>135</v>
      </c>
      <c r="BE12" s="33" t="s">
        <v>144</v>
      </c>
      <c r="BF12" s="3" t="s">
        <v>41</v>
      </c>
    </row>
    <row r="13" spans="1:58" ht="11.1" customHeight="1">
      <c r="AS13" s="3">
        <v>11</v>
      </c>
      <c r="AT13" s="3">
        <v>9</v>
      </c>
      <c r="AU13" s="3">
        <v>2</v>
      </c>
      <c r="AV13" s="3" t="s">
        <v>22</v>
      </c>
      <c r="AW13" s="3"/>
      <c r="AX13" s="3"/>
      <c r="AY13" s="3"/>
      <c r="AZ13" s="3"/>
      <c r="BA13" s="3"/>
      <c r="BB13" s="3"/>
      <c r="BC13" s="3" t="s">
        <v>8</v>
      </c>
      <c r="BD13" s="8" t="s">
        <v>50</v>
      </c>
      <c r="BE13" s="33" t="s">
        <v>144</v>
      </c>
      <c r="BF13" s="8" t="s">
        <v>24</v>
      </c>
    </row>
    <row r="14" spans="1:58" ht="21.95" customHeight="1">
      <c r="B14" s="38">
        <v>4</v>
      </c>
      <c r="D14" s="38" t="s">
        <v>348</v>
      </c>
      <c r="H14" s="38" t="s">
        <v>349</v>
      </c>
      <c r="AS14" s="12">
        <v>12</v>
      </c>
      <c r="AT14" s="3">
        <v>10</v>
      </c>
      <c r="AU14" s="3">
        <v>29</v>
      </c>
      <c r="AV14" s="3" t="s">
        <v>20</v>
      </c>
      <c r="AW14" s="3">
        <v>9</v>
      </c>
      <c r="AX14" s="3">
        <v>11</v>
      </c>
      <c r="AY14" s="3" t="s">
        <v>33</v>
      </c>
      <c r="AZ14" s="3">
        <v>10</v>
      </c>
      <c r="BA14" s="3">
        <v>6</v>
      </c>
      <c r="BB14" s="3" t="s">
        <v>36</v>
      </c>
      <c r="BC14" s="3" t="s">
        <v>139</v>
      </c>
      <c r="BD14" s="8" t="s">
        <v>135</v>
      </c>
      <c r="BE14" s="33" t="s">
        <v>144</v>
      </c>
      <c r="BF14" s="3" t="s">
        <v>41</v>
      </c>
    </row>
    <row r="15" spans="1:58" ht="11.1" customHeight="1">
      <c r="AS15" s="12">
        <v>13</v>
      </c>
      <c r="AT15" s="3" t="s">
        <v>30</v>
      </c>
      <c r="AU15" s="3"/>
      <c r="AV15" s="3"/>
      <c r="AW15" s="3"/>
      <c r="AX15" s="3"/>
      <c r="AY15" s="3"/>
      <c r="AZ15" s="3"/>
      <c r="BA15" s="3"/>
      <c r="BB15" s="3"/>
      <c r="BC15" s="3" t="s">
        <v>138</v>
      </c>
      <c r="BD15" s="8" t="s">
        <v>135</v>
      </c>
      <c r="BE15" s="33" t="s">
        <v>144</v>
      </c>
      <c r="BF15" s="2"/>
    </row>
    <row r="16" spans="1:58" ht="21.95" customHeight="1">
      <c r="B16" s="38">
        <v>5</v>
      </c>
      <c r="D16" s="38" t="s">
        <v>350</v>
      </c>
      <c r="H16" s="38" t="s">
        <v>351</v>
      </c>
      <c r="AS16" s="3">
        <v>14</v>
      </c>
      <c r="AT16" s="3" t="s">
        <v>30</v>
      </c>
      <c r="AU16" s="3"/>
      <c r="AV16" s="3"/>
      <c r="AW16" s="3"/>
      <c r="AX16" s="3"/>
      <c r="AY16" s="3"/>
      <c r="AZ16" s="3"/>
      <c r="BA16" s="3"/>
      <c r="BB16" s="3"/>
      <c r="BC16" s="3" t="s">
        <v>9</v>
      </c>
      <c r="BD16" s="8" t="s">
        <v>34</v>
      </c>
      <c r="BE16" s="8"/>
      <c r="BF16" s="2"/>
    </row>
    <row r="17" spans="2:58" ht="21.95" customHeight="1">
      <c r="H17" s="38" t="s">
        <v>352</v>
      </c>
      <c r="AS17" s="3">
        <v>15</v>
      </c>
      <c r="AT17" s="3" t="s">
        <v>30</v>
      </c>
      <c r="AU17" s="3"/>
      <c r="AV17" s="3"/>
      <c r="AW17" s="3"/>
      <c r="AX17" s="3"/>
      <c r="AY17" s="3"/>
      <c r="AZ17" s="3"/>
      <c r="BA17" s="3"/>
      <c r="BB17" s="3"/>
      <c r="BC17" s="3" t="s">
        <v>140</v>
      </c>
      <c r="BD17" s="8" t="s">
        <v>35</v>
      </c>
      <c r="BE17" s="8"/>
      <c r="BF17" s="2"/>
    </row>
    <row r="18" spans="2:58" ht="21.95" customHeight="1">
      <c r="H18" s="38" t="s">
        <v>353</v>
      </c>
      <c r="AS18" s="12">
        <v>16</v>
      </c>
      <c r="AT18" s="3">
        <v>12</v>
      </c>
      <c r="AU18" s="3">
        <v>9</v>
      </c>
      <c r="AV18" s="3" t="s">
        <v>22</v>
      </c>
      <c r="AW18" s="3"/>
      <c r="AX18" s="3"/>
      <c r="AY18" s="3"/>
      <c r="AZ18" s="3"/>
      <c r="BA18" s="3"/>
      <c r="BB18" s="3"/>
      <c r="BC18" s="3" t="s">
        <v>7</v>
      </c>
      <c r="BD18" s="8" t="s">
        <v>135</v>
      </c>
      <c r="BE18" s="33" t="s">
        <v>144</v>
      </c>
      <c r="BF18" s="3" t="s">
        <v>41</v>
      </c>
    </row>
    <row r="19" spans="2:58" ht="11.1" customHeight="1">
      <c r="AS19" s="3">
        <v>17</v>
      </c>
      <c r="AT19" s="3">
        <v>12</v>
      </c>
      <c r="AU19" s="3">
        <v>9</v>
      </c>
      <c r="AV19" s="3" t="s">
        <v>22</v>
      </c>
      <c r="AW19" s="3"/>
      <c r="AX19" s="3"/>
      <c r="AY19" s="3"/>
      <c r="AZ19" s="3"/>
      <c r="BA19" s="3"/>
      <c r="BB19" s="3"/>
      <c r="BC19" s="3" t="s">
        <v>141</v>
      </c>
      <c r="BD19" s="8" t="s">
        <v>30</v>
      </c>
      <c r="BE19" s="8"/>
      <c r="BF19" s="2"/>
    </row>
    <row r="20" spans="2:58" ht="21.95" customHeight="1">
      <c r="B20" s="47">
        <v>6</v>
      </c>
      <c r="C20" s="47"/>
      <c r="D20" s="47" t="s">
        <v>354</v>
      </c>
      <c r="E20" s="47"/>
      <c r="F20" s="47"/>
      <c r="H20" s="224" t="s">
        <v>371</v>
      </c>
      <c r="I20" s="224"/>
      <c r="J20" s="224"/>
      <c r="K20" s="224"/>
      <c r="L20" s="224"/>
      <c r="M20" s="224"/>
      <c r="N20" s="224"/>
      <c r="O20" s="224"/>
      <c r="P20" s="224"/>
      <c r="Q20" s="224"/>
      <c r="R20" s="224"/>
      <c r="S20" s="224"/>
      <c r="T20" s="224"/>
      <c r="U20" s="224"/>
      <c r="V20" s="224"/>
      <c r="W20" s="224"/>
      <c r="X20" s="224"/>
      <c r="Y20" s="224"/>
      <c r="Z20" s="224"/>
      <c r="AA20" s="224"/>
      <c r="AB20" s="224"/>
      <c r="AC20" s="224"/>
      <c r="AD20" s="224"/>
      <c r="AE20" s="224"/>
      <c r="AS20" s="12">
        <v>18</v>
      </c>
      <c r="AT20" s="3">
        <v>12</v>
      </c>
      <c r="AU20" s="3">
        <v>24</v>
      </c>
      <c r="AV20" s="3" t="s">
        <v>20</v>
      </c>
      <c r="AW20" s="3"/>
      <c r="AX20" s="3"/>
      <c r="AY20" s="3"/>
      <c r="AZ20" s="3"/>
      <c r="BA20" s="3"/>
      <c r="BB20" s="3"/>
      <c r="BC20" s="3" t="s">
        <v>10</v>
      </c>
      <c r="BD20" s="8" t="s">
        <v>135</v>
      </c>
      <c r="BE20" s="33" t="s">
        <v>144</v>
      </c>
      <c r="BF20" s="3" t="s">
        <v>48</v>
      </c>
    </row>
    <row r="21" spans="2:58" ht="21.95" customHeight="1">
      <c r="H21" s="224" t="s">
        <v>372</v>
      </c>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S21" s="3">
        <v>19</v>
      </c>
      <c r="AT21" s="3">
        <v>1</v>
      </c>
      <c r="AU21" s="9" t="s">
        <v>592</v>
      </c>
      <c r="AV21" s="10" t="s">
        <v>39</v>
      </c>
      <c r="AW21" s="10"/>
      <c r="AX21" s="10"/>
      <c r="AY21" s="10"/>
      <c r="AZ21" s="10"/>
      <c r="BA21" s="10"/>
      <c r="BB21" s="10"/>
      <c r="BC21" s="3" t="s">
        <v>32</v>
      </c>
      <c r="BD21" s="8" t="s">
        <v>135</v>
      </c>
      <c r="BE21" s="33" t="s">
        <v>144</v>
      </c>
      <c r="BF21" s="2"/>
    </row>
    <row r="22" spans="2:58" ht="21.95" customHeight="1">
      <c r="D22" s="224" t="s">
        <v>355</v>
      </c>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4"/>
      <c r="AE22" s="224"/>
      <c r="AS22" s="12">
        <v>20</v>
      </c>
      <c r="AT22" s="3">
        <v>1</v>
      </c>
      <c r="AU22" s="3">
        <v>13</v>
      </c>
      <c r="AV22" s="3" t="s">
        <v>22</v>
      </c>
      <c r="AW22" s="3"/>
      <c r="AX22" s="3"/>
      <c r="AY22" s="3"/>
      <c r="AZ22" s="3"/>
      <c r="BA22" s="3"/>
      <c r="BB22" s="3"/>
      <c r="BC22" s="3" t="s">
        <v>11</v>
      </c>
      <c r="BD22" s="8" t="s">
        <v>135</v>
      </c>
      <c r="BE22" s="33" t="s">
        <v>144</v>
      </c>
      <c r="BF22" s="3" t="s">
        <v>31</v>
      </c>
    </row>
    <row r="23" spans="2:58" ht="21.95" customHeight="1">
      <c r="D23" s="224"/>
      <c r="E23" s="224"/>
      <c r="F23" s="224"/>
      <c r="G23" s="224"/>
      <c r="H23" s="224"/>
      <c r="I23" s="224"/>
      <c r="J23" s="224"/>
      <c r="K23" s="224"/>
      <c r="L23" s="224"/>
      <c r="M23" s="224"/>
      <c r="N23" s="224"/>
      <c r="O23" s="224"/>
      <c r="P23" s="224"/>
      <c r="Q23" s="224"/>
      <c r="R23" s="224"/>
      <c r="S23" s="224"/>
      <c r="T23" s="224"/>
      <c r="U23" s="224"/>
      <c r="V23" s="224"/>
      <c r="W23" s="224"/>
      <c r="X23" s="224"/>
      <c r="Y23" s="224"/>
      <c r="Z23" s="224"/>
      <c r="AA23" s="224"/>
      <c r="AB23" s="224"/>
      <c r="AC23" s="224"/>
      <c r="AD23" s="224"/>
      <c r="AE23" s="224"/>
      <c r="AS23" s="3">
        <v>21</v>
      </c>
      <c r="AT23" s="3">
        <v>2</v>
      </c>
      <c r="AU23" s="3">
        <v>10</v>
      </c>
      <c r="AV23" s="3" t="s">
        <v>22</v>
      </c>
      <c r="AW23" s="3">
        <v>12</v>
      </c>
      <c r="AX23" s="3">
        <v>25</v>
      </c>
      <c r="AY23" s="3" t="s">
        <v>33</v>
      </c>
      <c r="AZ23" s="3">
        <v>1</v>
      </c>
      <c r="BA23" s="3">
        <v>17</v>
      </c>
      <c r="BB23" s="3" t="s">
        <v>147</v>
      </c>
      <c r="BC23" s="3" t="s">
        <v>4</v>
      </c>
      <c r="BD23" s="8" t="s">
        <v>135</v>
      </c>
      <c r="BE23" s="33" t="s">
        <v>144</v>
      </c>
      <c r="BF23" s="3" t="s">
        <v>41</v>
      </c>
    </row>
    <row r="24" spans="2:58" ht="21.95" customHeight="1">
      <c r="D24" s="224"/>
      <c r="E24" s="224"/>
      <c r="F24" s="224"/>
      <c r="G24" s="224"/>
      <c r="H24" s="224"/>
      <c r="I24" s="224"/>
      <c r="J24" s="224"/>
      <c r="K24" s="224"/>
      <c r="L24" s="224"/>
      <c r="M24" s="224"/>
      <c r="N24" s="224"/>
      <c r="O24" s="224"/>
      <c r="P24" s="224"/>
      <c r="Q24" s="224"/>
      <c r="R24" s="224"/>
      <c r="S24" s="224"/>
      <c r="T24" s="224"/>
      <c r="U24" s="224"/>
      <c r="V24" s="224"/>
      <c r="W24" s="224"/>
      <c r="X24" s="224"/>
      <c r="Y24" s="224"/>
      <c r="Z24" s="224"/>
      <c r="AA24" s="224"/>
      <c r="AB24" s="224"/>
      <c r="AC24" s="224"/>
      <c r="AD24" s="224"/>
      <c r="AE24" s="224"/>
      <c r="AS24" s="12">
        <v>22</v>
      </c>
      <c r="AT24" s="3">
        <v>2</v>
      </c>
      <c r="AU24" s="3">
        <v>10</v>
      </c>
      <c r="AV24" s="3" t="s">
        <v>22</v>
      </c>
      <c r="AW24" s="3"/>
      <c r="AX24" s="3"/>
      <c r="AY24" s="3"/>
      <c r="AZ24" s="3"/>
      <c r="BA24" s="3"/>
      <c r="BB24" s="3"/>
      <c r="BC24" s="3" t="s">
        <v>5</v>
      </c>
      <c r="BD24" s="8" t="s">
        <v>24</v>
      </c>
      <c r="BE24" s="8"/>
      <c r="BF24" s="3" t="s">
        <v>41</v>
      </c>
    </row>
    <row r="25" spans="2:58" ht="11.1" customHeight="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S25" s="3">
        <v>23</v>
      </c>
      <c r="AT25" s="3">
        <v>2</v>
      </c>
      <c r="AU25" s="3">
        <v>18</v>
      </c>
      <c r="AV25" s="3" t="s">
        <v>20</v>
      </c>
      <c r="AW25" s="3"/>
      <c r="AX25" s="3"/>
      <c r="AY25" s="3"/>
      <c r="AZ25" s="3"/>
      <c r="BA25" s="3"/>
      <c r="BB25" s="3"/>
      <c r="BC25" s="3" t="s">
        <v>12</v>
      </c>
      <c r="BD25" s="8" t="s">
        <v>135</v>
      </c>
      <c r="BE25" s="33" t="s">
        <v>144</v>
      </c>
      <c r="BF25" s="3" t="s">
        <v>41</v>
      </c>
    </row>
    <row r="26" spans="2:58" ht="21.95" customHeight="1">
      <c r="B26" s="38">
        <v>7</v>
      </c>
      <c r="D26" s="38" t="s">
        <v>356</v>
      </c>
      <c r="H26" s="38" t="s">
        <v>357</v>
      </c>
      <c r="AS26" s="12">
        <v>24</v>
      </c>
      <c r="AT26" s="3">
        <v>3</v>
      </c>
      <c r="AU26" s="3">
        <v>25</v>
      </c>
      <c r="AV26" s="3" t="s">
        <v>20</v>
      </c>
      <c r="AW26" s="3"/>
      <c r="AX26" s="3"/>
      <c r="AY26" s="3"/>
      <c r="AZ26" s="3"/>
      <c r="BA26" s="3"/>
      <c r="BB26" s="3"/>
      <c r="BC26" s="3" t="s">
        <v>142</v>
      </c>
      <c r="BD26" s="8" t="s">
        <v>135</v>
      </c>
      <c r="BE26" s="33" t="s">
        <v>144</v>
      </c>
      <c r="BF26" s="3" t="s">
        <v>41</v>
      </c>
    </row>
    <row r="27" spans="2:58" ht="11.1" customHeight="1">
      <c r="AS27" s="3">
        <v>24</v>
      </c>
      <c r="AT27" s="3">
        <v>3</v>
      </c>
      <c r="AU27" s="3">
        <v>26</v>
      </c>
      <c r="AV27" s="3" t="s">
        <v>20</v>
      </c>
      <c r="AW27" s="3"/>
      <c r="AX27" s="3"/>
      <c r="AY27" s="3"/>
      <c r="AZ27" s="3"/>
      <c r="BA27" s="3"/>
      <c r="BB27" s="3"/>
      <c r="BC27" s="3" t="s">
        <v>142</v>
      </c>
      <c r="BD27" s="8" t="s">
        <v>135</v>
      </c>
      <c r="BE27" s="33" t="s">
        <v>144</v>
      </c>
      <c r="BF27" s="3" t="s">
        <v>41</v>
      </c>
    </row>
    <row r="28" spans="2:58" ht="21.95" customHeight="1">
      <c r="B28" s="38">
        <v>8</v>
      </c>
      <c r="D28" s="38" t="s">
        <v>272</v>
      </c>
      <c r="H28" s="38" t="s">
        <v>359</v>
      </c>
      <c r="K28" s="234" t="s">
        <v>89</v>
      </c>
      <c r="L28" s="234"/>
      <c r="M28" s="234">
        <f>P2</f>
        <v>30</v>
      </c>
      <c r="N28" s="234"/>
      <c r="O28" s="38" t="s">
        <v>90</v>
      </c>
      <c r="P28" s="234">
        <f>VLOOKUP(AJ2,$AS$2:$BF$27,5)</f>
        <v>0</v>
      </c>
      <c r="Q28" s="234"/>
      <c r="R28" s="38" t="s">
        <v>19</v>
      </c>
      <c r="S28" s="234">
        <f>VLOOKUP(AJ2,$AS$2:$BF$27,6)</f>
        <v>0</v>
      </c>
      <c r="T28" s="234"/>
      <c r="U28" s="38" t="s">
        <v>20</v>
      </c>
      <c r="V28" s="156" t="s">
        <v>91</v>
      </c>
      <c r="W28" s="156">
        <f>VLOOKUP(AJ2,$AS$2:$BF$27,7)</f>
        <v>0</v>
      </c>
      <c r="X28" s="156" t="s">
        <v>92</v>
      </c>
      <c r="Y28" s="38" t="s">
        <v>195</v>
      </c>
      <c r="Z28" s="234">
        <f>VLOOKUP(AJ2,$AS$2:$BF$27,8)</f>
        <v>0</v>
      </c>
      <c r="AA28" s="234"/>
      <c r="AB28" s="38" t="s">
        <v>19</v>
      </c>
      <c r="AC28" s="234">
        <f>VLOOKUP(AJ2,$AS$2:$BF$27,9)</f>
        <v>0</v>
      </c>
      <c r="AD28" s="234"/>
      <c r="AE28" s="38" t="s">
        <v>20</v>
      </c>
      <c r="AF28" s="156" t="s">
        <v>91</v>
      </c>
      <c r="AG28" s="156">
        <f>VLOOKUP(AJ2,$AS$2:$BF$27,10)</f>
        <v>0</v>
      </c>
      <c r="AH28" s="156" t="s">
        <v>92</v>
      </c>
    </row>
    <row r="29" spans="2:58" ht="21.95" customHeight="1">
      <c r="H29" s="38" t="s">
        <v>358</v>
      </c>
      <c r="K29" s="234" t="s">
        <v>89</v>
      </c>
      <c r="L29" s="234"/>
      <c r="M29" s="234">
        <f>P3</f>
        <v>30</v>
      </c>
      <c r="N29" s="234"/>
      <c r="O29" s="38" t="s">
        <v>90</v>
      </c>
      <c r="P29" s="234">
        <f>VLOOKUP(AJ3,$AS$2:$BF$27,5)</f>
        <v>0</v>
      </c>
      <c r="Q29" s="234"/>
      <c r="R29" s="38" t="s">
        <v>19</v>
      </c>
      <c r="S29" s="234">
        <f>VLOOKUP(AJ3,$AS$2:$BF$27,6)</f>
        <v>0</v>
      </c>
      <c r="T29" s="234"/>
      <c r="U29" s="38" t="s">
        <v>20</v>
      </c>
      <c r="V29" s="156" t="s">
        <v>91</v>
      </c>
      <c r="W29" s="156">
        <f>VLOOKUP(AJ3,$AS$2:$BF$27,7)</f>
        <v>0</v>
      </c>
      <c r="X29" s="156" t="s">
        <v>92</v>
      </c>
      <c r="Y29" s="38" t="s">
        <v>195</v>
      </c>
      <c r="Z29" s="234">
        <f>VLOOKUP(AJ3,$AS$2:$BF$27,8)</f>
        <v>0</v>
      </c>
      <c r="AA29" s="234"/>
      <c r="AB29" s="38" t="s">
        <v>19</v>
      </c>
      <c r="AC29" s="234">
        <f>VLOOKUP(AJ3,$AS$2:$BF$27,9)</f>
        <v>0</v>
      </c>
      <c r="AD29" s="234"/>
      <c r="AE29" s="38" t="s">
        <v>20</v>
      </c>
      <c r="AF29" s="156" t="s">
        <v>91</v>
      </c>
      <c r="AG29" s="156">
        <f>VLOOKUP(AJ3,$AS$2:$BF$27,10)</f>
        <v>0</v>
      </c>
      <c r="AH29" s="156" t="s">
        <v>92</v>
      </c>
    </row>
    <row r="30" spans="2:58" ht="11.1" customHeight="1">
      <c r="K30" s="156"/>
      <c r="L30" s="156"/>
      <c r="M30" s="156"/>
      <c r="N30" s="156"/>
      <c r="P30" s="156"/>
      <c r="Q30" s="156"/>
      <c r="S30" s="156"/>
      <c r="T30" s="156"/>
      <c r="V30" s="156"/>
      <c r="W30" s="156"/>
      <c r="X30" s="156"/>
      <c r="Z30" s="156"/>
      <c r="AA30" s="156"/>
      <c r="AC30" s="156"/>
      <c r="AD30" s="156"/>
      <c r="AF30" s="156"/>
      <c r="AG30" s="156"/>
      <c r="AH30" s="156"/>
    </row>
    <row r="31" spans="2:58" ht="21.95" customHeight="1">
      <c r="B31" s="38">
        <v>9</v>
      </c>
      <c r="D31" s="38" t="s">
        <v>111</v>
      </c>
      <c r="H31" s="38" t="s">
        <v>360</v>
      </c>
    </row>
    <row r="32" spans="2:58" ht="21.95" customHeight="1">
      <c r="H32" s="38" t="s">
        <v>361</v>
      </c>
    </row>
    <row r="33" spans="1:34" ht="21.95" customHeight="1">
      <c r="H33" s="38" t="s">
        <v>362</v>
      </c>
    </row>
    <row r="34" spans="1:34" ht="11.1" customHeight="1"/>
    <row r="35" spans="1:34" ht="21.95" customHeight="1">
      <c r="B35" s="56">
        <v>10</v>
      </c>
      <c r="C35" s="56"/>
      <c r="D35" s="56" t="s">
        <v>216</v>
      </c>
      <c r="E35" s="56"/>
      <c r="F35" s="56"/>
    </row>
    <row r="36" spans="1:34" ht="21.95" customHeight="1">
      <c r="C36" s="224" t="s">
        <v>217</v>
      </c>
      <c r="D36" s="224"/>
      <c r="E36" s="224"/>
      <c r="F36" s="224"/>
      <c r="G36" s="224"/>
      <c r="H36" s="224"/>
      <c r="I36" s="224"/>
      <c r="J36" s="224"/>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row>
    <row r="37" spans="1:34" ht="21.95" customHeight="1">
      <c r="C37" s="224"/>
      <c r="D37" s="224"/>
      <c r="E37" s="224"/>
      <c r="F37" s="224"/>
      <c r="G37" s="224"/>
      <c r="H37" s="224"/>
      <c r="I37" s="224"/>
      <c r="J37" s="224"/>
      <c r="K37" s="224"/>
      <c r="L37" s="224"/>
      <c r="M37" s="224"/>
      <c r="N37" s="224"/>
      <c r="O37" s="224"/>
      <c r="P37" s="224"/>
      <c r="Q37" s="224"/>
      <c r="R37" s="224"/>
      <c r="S37" s="224"/>
      <c r="T37" s="224"/>
      <c r="U37" s="224"/>
      <c r="V37" s="224"/>
      <c r="W37" s="224"/>
      <c r="X37" s="224"/>
      <c r="Y37" s="224"/>
      <c r="Z37" s="224"/>
      <c r="AA37" s="224"/>
      <c r="AB37" s="224"/>
      <c r="AC37" s="224"/>
      <c r="AD37" s="224"/>
      <c r="AE37" s="224"/>
      <c r="AF37" s="224"/>
      <c r="AG37" s="224"/>
    </row>
    <row r="38" spans="1:34" ht="21.95" customHeight="1">
      <c r="B38" s="38" t="s">
        <v>197</v>
      </c>
    </row>
    <row r="39" spans="1:34" ht="21.95" customHeight="1">
      <c r="G39" s="38" t="s">
        <v>198</v>
      </c>
      <c r="J39" s="92" t="s">
        <v>199</v>
      </c>
    </row>
    <row r="40" spans="1:34" ht="21.95" customHeight="1">
      <c r="G40" s="38" t="s">
        <v>218</v>
      </c>
      <c r="I40" s="38" t="s">
        <v>383</v>
      </c>
      <c r="S40" s="38" t="s">
        <v>219</v>
      </c>
      <c r="U40" s="38" t="s">
        <v>373</v>
      </c>
    </row>
    <row r="41" spans="1:34" ht="21.95" customHeight="1">
      <c r="B41" s="38" t="s">
        <v>363</v>
      </c>
    </row>
    <row r="42" spans="1:34" ht="21.95" customHeight="1">
      <c r="B42" s="38" t="s">
        <v>79</v>
      </c>
    </row>
    <row r="43" spans="1:34" ht="21.95" customHeight="1">
      <c r="B43" s="38" t="s">
        <v>80</v>
      </c>
    </row>
    <row r="44" spans="1:34" ht="21.95" customHeight="1"/>
    <row r="45" spans="1:34" ht="18" customHeight="1">
      <c r="A45" s="405" t="s">
        <v>370</v>
      </c>
      <c r="B45" s="405"/>
      <c r="C45" s="405"/>
      <c r="D45" s="405"/>
      <c r="E45" s="405"/>
      <c r="F45" s="405"/>
      <c r="G45" s="405"/>
      <c r="H45" s="405"/>
      <c r="I45" s="405"/>
      <c r="J45" s="405"/>
      <c r="K45" s="405"/>
      <c r="L45" s="405"/>
      <c r="M45" s="405"/>
      <c r="N45" s="405"/>
      <c r="O45" s="405"/>
      <c r="P45" s="405"/>
      <c r="Q45" s="405"/>
      <c r="R45" s="405"/>
      <c r="S45" s="405"/>
      <c r="T45" s="405"/>
      <c r="U45" s="405"/>
      <c r="V45" s="405"/>
      <c r="W45" s="405"/>
      <c r="X45" s="405"/>
      <c r="Y45" s="405"/>
      <c r="Z45" s="405"/>
      <c r="AA45" s="405"/>
      <c r="AB45" s="405"/>
      <c r="AC45" s="405"/>
      <c r="AD45" s="405"/>
      <c r="AE45" s="405"/>
      <c r="AF45" s="405"/>
      <c r="AG45" s="405"/>
      <c r="AH45" s="405"/>
    </row>
    <row r="46" spans="1:34" ht="24.95" customHeight="1">
      <c r="A46" s="382" t="s">
        <v>364</v>
      </c>
      <c r="B46" s="382"/>
      <c r="C46" s="382"/>
      <c r="D46" s="382"/>
      <c r="E46"/>
      <c r="F46"/>
      <c r="G46"/>
    </row>
    <row r="47" spans="1:34" ht="18" customHeight="1">
      <c r="A47" s="395"/>
      <c r="B47" s="396"/>
      <c r="C47" s="396"/>
      <c r="D47" s="397"/>
      <c r="K47" s="385" t="s">
        <v>365</v>
      </c>
      <c r="L47" s="385"/>
      <c r="M47" s="385"/>
      <c r="N47" s="385"/>
      <c r="O47" s="385" t="s">
        <v>366</v>
      </c>
      <c r="P47" s="385"/>
      <c r="Q47" s="385"/>
      <c r="R47" s="385"/>
      <c r="S47" s="404" t="s">
        <v>367</v>
      </c>
      <c r="T47" s="404"/>
      <c r="U47" s="404"/>
      <c r="V47" s="404"/>
      <c r="W47" s="404"/>
      <c r="X47" s="404"/>
      <c r="Y47" s="404"/>
      <c r="Z47" s="404"/>
      <c r="AA47" s="404"/>
      <c r="AB47" s="385" t="s">
        <v>368</v>
      </c>
      <c r="AC47" s="385"/>
      <c r="AD47" s="385" t="s">
        <v>369</v>
      </c>
      <c r="AE47" s="385"/>
      <c r="AF47" s="385"/>
      <c r="AG47" s="385"/>
      <c r="AH47" s="385"/>
    </row>
    <row r="48" spans="1:34" ht="18" customHeight="1">
      <c r="A48" s="398"/>
      <c r="B48" s="399"/>
      <c r="C48" s="399"/>
      <c r="D48" s="400"/>
      <c r="K48" s="306"/>
      <c r="L48" s="306"/>
      <c r="M48" s="306"/>
      <c r="N48" s="306"/>
      <c r="O48" s="306"/>
      <c r="P48" s="306"/>
      <c r="Q48" s="306"/>
      <c r="R48" s="306"/>
      <c r="S48" s="306"/>
      <c r="T48" s="306"/>
      <c r="U48" s="306"/>
      <c r="V48" s="306"/>
      <c r="W48" s="306"/>
      <c r="X48" s="306"/>
      <c r="Y48" s="306"/>
      <c r="Z48" s="306"/>
      <c r="AA48" s="306"/>
      <c r="AB48" s="306"/>
      <c r="AC48" s="306"/>
      <c r="AD48" s="386" t="s">
        <v>387</v>
      </c>
      <c r="AE48" s="387"/>
      <c r="AF48" s="387"/>
      <c r="AG48" s="387"/>
      <c r="AH48" s="388"/>
    </row>
    <row r="49" spans="1:55" ht="18" customHeight="1">
      <c r="A49" s="398"/>
      <c r="B49" s="399"/>
      <c r="C49" s="399"/>
      <c r="D49" s="400"/>
      <c r="E49"/>
      <c r="F49"/>
      <c r="G49"/>
      <c r="K49" s="306"/>
      <c r="L49" s="306"/>
      <c r="M49" s="306"/>
      <c r="N49" s="306"/>
      <c r="O49" s="306"/>
      <c r="P49" s="306"/>
      <c r="Q49" s="306"/>
      <c r="R49" s="306"/>
      <c r="S49" s="306"/>
      <c r="T49" s="306"/>
      <c r="U49" s="306"/>
      <c r="V49" s="306"/>
      <c r="W49" s="306"/>
      <c r="X49" s="306"/>
      <c r="Y49" s="306"/>
      <c r="Z49" s="306"/>
      <c r="AA49" s="306"/>
      <c r="AB49" s="306"/>
      <c r="AC49" s="306"/>
      <c r="AD49" s="389"/>
      <c r="AE49" s="390"/>
      <c r="AF49" s="390"/>
      <c r="AG49" s="390"/>
      <c r="AH49" s="391"/>
    </row>
    <row r="50" spans="1:55" ht="18" customHeight="1">
      <c r="A50" s="401"/>
      <c r="B50" s="402"/>
      <c r="C50" s="402"/>
      <c r="D50" s="403"/>
      <c r="K50" s="306"/>
      <c r="L50" s="306"/>
      <c r="M50" s="306"/>
      <c r="N50" s="306"/>
      <c r="O50" s="306"/>
      <c r="P50" s="306"/>
      <c r="Q50" s="306"/>
      <c r="R50" s="306"/>
      <c r="S50" s="306"/>
      <c r="T50" s="306"/>
      <c r="U50" s="306"/>
      <c r="V50" s="306"/>
      <c r="W50" s="306"/>
      <c r="X50" s="306"/>
      <c r="Y50" s="306"/>
      <c r="Z50" s="306"/>
      <c r="AA50" s="306"/>
      <c r="AB50" s="306"/>
      <c r="AC50" s="306"/>
      <c r="AD50" s="392"/>
      <c r="AE50" s="393"/>
      <c r="AF50" s="393"/>
      <c r="AG50" s="393"/>
      <c r="AH50" s="394"/>
    </row>
    <row r="52" spans="1:55" ht="21.95" customHeight="1">
      <c r="A52" s="232"/>
      <c r="B52" s="232"/>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G52" s="232"/>
      <c r="AH52" s="232"/>
    </row>
    <row r="53" spans="1:55" ht="21.95" customHeight="1">
      <c r="A53" s="232"/>
      <c r="B53" s="232"/>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S53" s="232" t="s">
        <v>247</v>
      </c>
      <c r="AT53" s="232"/>
      <c r="AU53" s="232"/>
      <c r="AV53" s="232"/>
      <c r="AW53" s="232" t="s">
        <v>255</v>
      </c>
      <c r="AX53" s="232"/>
      <c r="AY53" s="232"/>
      <c r="AZ53" s="232"/>
      <c r="BA53" s="232"/>
      <c r="BB53" s="232"/>
      <c r="BC53" s="232"/>
    </row>
    <row r="54" spans="1:55" ht="21.95" customHeight="1">
      <c r="A54" s="232"/>
      <c r="B54" s="232"/>
      <c r="C54" s="232"/>
      <c r="D54" s="232"/>
      <c r="E54" s="232"/>
      <c r="F54" s="232"/>
      <c r="G54" s="232"/>
      <c r="H54" s="232"/>
      <c r="I54" s="232"/>
      <c r="J54" s="232"/>
      <c r="K54" s="232"/>
      <c r="L54" s="232"/>
      <c r="M54" s="232"/>
      <c r="N54" s="232"/>
      <c r="O54" s="232"/>
      <c r="P54" s="232"/>
      <c r="Q54" s="232"/>
      <c r="R54" s="232"/>
      <c r="S54" s="232"/>
      <c r="T54" s="232"/>
      <c r="U54" s="232"/>
      <c r="V54" s="232"/>
      <c r="W54" s="232"/>
      <c r="X54" s="232"/>
      <c r="Y54" s="232"/>
      <c r="Z54" s="232"/>
      <c r="AA54" s="232"/>
      <c r="AB54" s="232"/>
      <c r="AC54" s="232"/>
      <c r="AD54" s="232"/>
      <c r="AE54" s="232"/>
      <c r="AF54" s="232"/>
      <c r="AG54" s="232"/>
      <c r="AH54" s="232"/>
      <c r="AS54" s="283">
        <f>J60</f>
        <v>0</v>
      </c>
      <c r="AT54" s="283"/>
      <c r="AU54" s="284">
        <f>M60</f>
        <v>0</v>
      </c>
      <c r="AV54" s="283"/>
      <c r="AW54" s="302">
        <f>J61</f>
        <v>0</v>
      </c>
      <c r="AX54" s="302"/>
      <c r="AY54" s="302"/>
      <c r="AZ54" s="302"/>
      <c r="BA54" s="302"/>
      <c r="BB54" s="302"/>
      <c r="BC54" s="302"/>
    </row>
    <row r="55" spans="1:55" ht="21.95" customHeight="1">
      <c r="A55" s="232"/>
      <c r="B55" s="232"/>
      <c r="C55" s="232"/>
      <c r="D55" s="232"/>
      <c r="E55" s="232"/>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c r="AF55" s="232"/>
      <c r="AG55" s="232"/>
      <c r="AH55" s="232"/>
      <c r="AS55" s="283">
        <f>J62</f>
        <v>0</v>
      </c>
      <c r="AT55" s="283"/>
      <c r="AU55" s="284">
        <f>M62</f>
        <v>0</v>
      </c>
      <c r="AV55" s="283"/>
      <c r="AW55" s="302">
        <f>J63</f>
        <v>0</v>
      </c>
      <c r="AX55" s="302"/>
      <c r="AY55" s="302"/>
      <c r="AZ55" s="302"/>
      <c r="BA55" s="302"/>
      <c r="BB55" s="302"/>
      <c r="BC55" s="302"/>
    </row>
    <row r="56" spans="1:55" ht="21.95" customHeight="1">
      <c r="A56" s="232"/>
      <c r="B56" s="232"/>
      <c r="C56" s="232"/>
      <c r="D56" s="232"/>
      <c r="E56" s="232"/>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c r="AF56" s="232"/>
      <c r="AG56" s="232"/>
      <c r="AH56" s="232"/>
      <c r="AS56" s="283">
        <f>J64</f>
        <v>0</v>
      </c>
      <c r="AT56" s="283"/>
      <c r="AU56" s="284">
        <f>M64</f>
        <v>0</v>
      </c>
      <c r="AV56" s="283"/>
      <c r="AW56" s="302">
        <f>J65</f>
        <v>0</v>
      </c>
      <c r="AX56" s="302"/>
      <c r="AY56" s="302"/>
      <c r="AZ56" s="302"/>
      <c r="BA56" s="302"/>
      <c r="BB56" s="302"/>
      <c r="BC56" s="302"/>
    </row>
    <row r="57" spans="1:55" ht="21.95" customHeight="1">
      <c r="A57" s="232"/>
      <c r="B57" s="232"/>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S57" s="283">
        <f t="shared" ref="AS57" si="0">J66</f>
        <v>0</v>
      </c>
      <c r="AT57" s="283"/>
      <c r="AU57" s="284">
        <f t="shared" ref="AU57" si="1">M66</f>
        <v>0</v>
      </c>
      <c r="AV57" s="283"/>
      <c r="AW57" s="302">
        <f t="shared" ref="AW57" si="2">J67</f>
        <v>0</v>
      </c>
      <c r="AX57" s="302"/>
      <c r="AY57" s="302"/>
      <c r="AZ57" s="302"/>
      <c r="BA57" s="302"/>
      <c r="BB57" s="302"/>
      <c r="BC57" s="302"/>
    </row>
    <row r="58" spans="1:55" ht="21.95" customHeight="1">
      <c r="A58" s="232"/>
      <c r="B58" s="232"/>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c r="AF58" s="232"/>
      <c r="AG58" s="232"/>
      <c r="AH58" s="232"/>
      <c r="AS58" s="283">
        <f t="shared" ref="AS58" si="3">J68</f>
        <v>0</v>
      </c>
      <c r="AT58" s="283"/>
      <c r="AU58" s="284">
        <f t="shared" ref="AU58" si="4">M68</f>
        <v>0</v>
      </c>
      <c r="AV58" s="283"/>
      <c r="AW58" s="302">
        <f t="shared" ref="AW58" si="5">J69</f>
        <v>0</v>
      </c>
      <c r="AX58" s="302"/>
      <c r="AY58" s="302"/>
      <c r="AZ58" s="302"/>
      <c r="BA58" s="302"/>
      <c r="BB58" s="302"/>
      <c r="BC58" s="302"/>
    </row>
    <row r="59" spans="1:55" ht="21.95" customHeight="1">
      <c r="A59" s="232"/>
      <c r="B59" s="232"/>
      <c r="C59" s="232"/>
      <c r="D59" s="232"/>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c r="AF59" s="232"/>
      <c r="AG59" s="232"/>
      <c r="AH59" s="232"/>
      <c r="AS59" s="283">
        <f t="shared" ref="AS59" si="6">J70</f>
        <v>0</v>
      </c>
      <c r="AT59" s="283"/>
      <c r="AU59" s="284">
        <f t="shared" ref="AU59" si="7">M70</f>
        <v>0</v>
      </c>
      <c r="AV59" s="283"/>
      <c r="AW59" s="302">
        <f t="shared" ref="AW59" si="8">J71</f>
        <v>0</v>
      </c>
      <c r="AX59" s="302"/>
      <c r="AY59" s="302"/>
      <c r="AZ59" s="302"/>
      <c r="BA59" s="302"/>
      <c r="BB59" s="302"/>
      <c r="BC59" s="302"/>
    </row>
    <row r="60" spans="1:55" ht="21.95" customHeight="1">
      <c r="A60" s="232"/>
      <c r="B60" s="232"/>
      <c r="C60" s="232"/>
      <c r="D60" s="232"/>
      <c r="E60" s="232"/>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c r="AF60" s="232"/>
      <c r="AG60" s="232"/>
      <c r="AH60" s="232"/>
      <c r="AS60" s="283">
        <f t="shared" ref="AS60" si="9">J72</f>
        <v>0</v>
      </c>
      <c r="AT60" s="283"/>
      <c r="AU60" s="284">
        <f t="shared" ref="AU60" si="10">M72</f>
        <v>0</v>
      </c>
      <c r="AV60" s="283"/>
      <c r="AW60" s="302">
        <f t="shared" ref="AW60" si="11">J73</f>
        <v>0</v>
      </c>
      <c r="AX60" s="302"/>
      <c r="AY60" s="302"/>
      <c r="AZ60" s="302"/>
      <c r="BA60" s="302"/>
      <c r="BB60" s="302"/>
      <c r="BC60" s="302"/>
    </row>
    <row r="61" spans="1:55" ht="21.95" customHeight="1">
      <c r="A61" s="232"/>
      <c r="B61" s="232"/>
      <c r="C61" s="232"/>
      <c r="D61" s="232"/>
      <c r="E61" s="232"/>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c r="AF61" s="232"/>
      <c r="AG61" s="232"/>
      <c r="AH61" s="232"/>
      <c r="AS61" s="283">
        <f t="shared" ref="AS61" si="12">J74</f>
        <v>0</v>
      </c>
      <c r="AT61" s="283"/>
      <c r="AU61" s="284">
        <f t="shared" ref="AU61" si="13">M74</f>
        <v>0</v>
      </c>
      <c r="AV61" s="283"/>
      <c r="AW61" s="302">
        <f t="shared" ref="AW61" si="14">J75</f>
        <v>0</v>
      </c>
      <c r="AX61" s="302"/>
      <c r="AY61" s="302"/>
      <c r="AZ61" s="302"/>
      <c r="BA61" s="302"/>
      <c r="BB61" s="302"/>
      <c r="BC61" s="302"/>
    </row>
    <row r="62" spans="1:55" ht="21.95" customHeight="1">
      <c r="A62" s="232"/>
      <c r="B62" s="232"/>
      <c r="C62" s="232"/>
      <c r="D62" s="232"/>
      <c r="E62" s="232"/>
      <c r="F62" s="232"/>
      <c r="G62" s="232"/>
      <c r="H62" s="232"/>
      <c r="I62" s="232"/>
      <c r="J62" s="232"/>
      <c r="K62" s="232"/>
      <c r="L62" s="232"/>
      <c r="M62" s="232"/>
      <c r="N62" s="232"/>
      <c r="O62" s="232"/>
      <c r="P62" s="232"/>
      <c r="Q62" s="232"/>
      <c r="R62" s="232"/>
      <c r="S62" s="232"/>
      <c r="T62" s="232"/>
      <c r="U62" s="232"/>
      <c r="V62" s="232"/>
      <c r="W62" s="232"/>
      <c r="X62" s="232"/>
      <c r="Y62" s="232"/>
      <c r="Z62" s="232"/>
      <c r="AA62" s="232"/>
      <c r="AB62" s="232"/>
      <c r="AC62" s="232"/>
      <c r="AD62" s="232"/>
      <c r="AE62" s="232"/>
      <c r="AF62" s="232"/>
      <c r="AG62" s="232"/>
      <c r="AH62" s="232"/>
      <c r="AS62" s="283">
        <f t="shared" ref="AS62" si="15">J76</f>
        <v>0</v>
      </c>
      <c r="AT62" s="283"/>
      <c r="AU62" s="284">
        <f t="shared" ref="AU62" si="16">M76</f>
        <v>0</v>
      </c>
      <c r="AV62" s="283"/>
      <c r="AW62" s="302">
        <f t="shared" ref="AW62" si="17">J77</f>
        <v>0</v>
      </c>
      <c r="AX62" s="302"/>
      <c r="AY62" s="302"/>
      <c r="AZ62" s="302"/>
      <c r="BA62" s="302"/>
      <c r="BB62" s="302"/>
      <c r="BC62" s="302"/>
    </row>
    <row r="63" spans="1:55" ht="21.95" customHeight="1">
      <c r="A63" s="232"/>
      <c r="B63" s="232"/>
      <c r="C63" s="232"/>
      <c r="D63" s="232"/>
      <c r="E63" s="232"/>
      <c r="F63" s="232"/>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c r="AF63" s="232"/>
      <c r="AG63" s="232"/>
      <c r="AH63" s="232"/>
      <c r="AS63" s="283">
        <f t="shared" ref="AS63" si="18">J78</f>
        <v>0</v>
      </c>
      <c r="AT63" s="283"/>
      <c r="AU63" s="284">
        <f t="shared" ref="AU63" si="19">M78</f>
        <v>0</v>
      </c>
      <c r="AV63" s="283"/>
      <c r="AW63" s="302">
        <f t="shared" ref="AW63" si="20">J79</f>
        <v>0</v>
      </c>
      <c r="AX63" s="302"/>
      <c r="AY63" s="302"/>
      <c r="AZ63" s="302"/>
      <c r="BA63" s="302"/>
      <c r="BB63" s="302"/>
      <c r="BC63" s="302"/>
    </row>
    <row r="64" spans="1:55" ht="21.95" customHeight="1">
      <c r="A64" s="232"/>
      <c r="B64" s="232"/>
      <c r="C64" s="232"/>
      <c r="D64" s="232"/>
      <c r="E64" s="232"/>
      <c r="F64" s="232"/>
      <c r="G64" s="232"/>
      <c r="H64" s="232"/>
      <c r="I64" s="232"/>
      <c r="J64" s="232"/>
      <c r="K64" s="232"/>
      <c r="L64" s="232"/>
      <c r="M64" s="232"/>
      <c r="N64" s="232"/>
      <c r="O64" s="232"/>
      <c r="P64" s="232"/>
      <c r="Q64" s="232"/>
      <c r="R64" s="232"/>
      <c r="S64" s="232"/>
      <c r="T64" s="232"/>
      <c r="U64" s="232"/>
      <c r="V64" s="232"/>
      <c r="W64" s="232"/>
      <c r="X64" s="232"/>
      <c r="Y64" s="232"/>
      <c r="Z64" s="232"/>
      <c r="AA64" s="232"/>
      <c r="AB64" s="232"/>
      <c r="AC64" s="232"/>
      <c r="AD64" s="232"/>
      <c r="AE64" s="232"/>
      <c r="AF64" s="232"/>
      <c r="AG64" s="232"/>
      <c r="AH64" s="232"/>
      <c r="AS64" s="283">
        <f t="shared" ref="AS64" si="21">J80</f>
        <v>0</v>
      </c>
      <c r="AT64" s="283"/>
      <c r="AU64" s="284">
        <f t="shared" ref="AU64" si="22">M80</f>
        <v>0</v>
      </c>
      <c r="AV64" s="283"/>
      <c r="AW64" s="302">
        <f t="shared" ref="AW64" si="23">J81</f>
        <v>0</v>
      </c>
      <c r="AX64" s="302"/>
      <c r="AY64" s="302"/>
      <c r="AZ64" s="302"/>
      <c r="BA64" s="302"/>
      <c r="BB64" s="302"/>
      <c r="BC64" s="302"/>
    </row>
    <row r="65" spans="1:55" ht="21.95" customHeight="1">
      <c r="A65" s="232"/>
      <c r="B65" s="232"/>
      <c r="C65" s="232"/>
      <c r="D65" s="232"/>
      <c r="E65" s="232"/>
      <c r="F65" s="232"/>
      <c r="G65" s="232"/>
      <c r="H65" s="232"/>
      <c r="I65" s="232"/>
      <c r="J65" s="232"/>
      <c r="K65" s="232"/>
      <c r="L65" s="232"/>
      <c r="M65" s="232"/>
      <c r="N65" s="232"/>
      <c r="O65" s="232"/>
      <c r="P65" s="232"/>
      <c r="Q65" s="232"/>
      <c r="R65" s="232"/>
      <c r="S65" s="232"/>
      <c r="T65" s="232"/>
      <c r="U65" s="232"/>
      <c r="V65" s="232"/>
      <c r="W65" s="232"/>
      <c r="X65" s="232"/>
      <c r="Y65" s="232"/>
      <c r="Z65" s="232"/>
      <c r="AA65" s="232"/>
      <c r="AB65" s="232"/>
      <c r="AC65" s="232"/>
      <c r="AD65" s="232"/>
      <c r="AE65" s="232"/>
      <c r="AF65" s="232"/>
      <c r="AG65" s="232"/>
      <c r="AH65" s="232"/>
      <c r="AS65" s="283">
        <f t="shared" ref="AS65" si="24">J82</f>
        <v>0</v>
      </c>
      <c r="AT65" s="283"/>
      <c r="AU65" s="284">
        <f t="shared" ref="AU65" si="25">M82</f>
        <v>0</v>
      </c>
      <c r="AV65" s="283"/>
      <c r="AW65" s="302">
        <f t="shared" ref="AW65" si="26">J83</f>
        <v>0</v>
      </c>
      <c r="AX65" s="302"/>
      <c r="AY65" s="302"/>
      <c r="AZ65" s="302"/>
      <c r="BA65" s="302"/>
      <c r="BB65" s="302"/>
      <c r="BC65" s="302"/>
    </row>
    <row r="66" spans="1:55" ht="21.95" customHeight="1">
      <c r="A66" s="232"/>
      <c r="B66" s="232"/>
      <c r="C66" s="232"/>
      <c r="D66" s="232"/>
      <c r="E66" s="232"/>
      <c r="F66" s="232"/>
      <c r="G66" s="232"/>
      <c r="H66" s="232"/>
      <c r="I66" s="232"/>
      <c r="J66" s="232"/>
      <c r="K66" s="232"/>
      <c r="L66" s="232"/>
      <c r="M66" s="232"/>
      <c r="N66" s="232"/>
      <c r="O66" s="232"/>
      <c r="P66" s="232"/>
      <c r="Q66" s="232"/>
      <c r="R66" s="232"/>
      <c r="S66" s="232"/>
      <c r="T66" s="232"/>
      <c r="U66" s="232"/>
      <c r="V66" s="232"/>
      <c r="W66" s="232"/>
      <c r="X66" s="232"/>
      <c r="Y66" s="232"/>
      <c r="Z66" s="232"/>
      <c r="AA66" s="232"/>
      <c r="AB66" s="232"/>
      <c r="AC66" s="232"/>
      <c r="AD66" s="232"/>
      <c r="AE66" s="232"/>
      <c r="AF66" s="232"/>
      <c r="AG66" s="232"/>
      <c r="AH66" s="232"/>
      <c r="AS66" s="283">
        <f t="shared" ref="AS66" si="27">J85</f>
        <v>0</v>
      </c>
      <c r="AT66" s="283"/>
      <c r="AU66" s="284">
        <f t="shared" ref="AU66" si="28">M85</f>
        <v>0</v>
      </c>
      <c r="AV66" s="283"/>
      <c r="AW66" s="302" t="e">
        <f>#REF!</f>
        <v>#REF!</v>
      </c>
      <c r="AX66" s="302"/>
      <c r="AY66" s="302"/>
      <c r="AZ66" s="302"/>
      <c r="BA66" s="302"/>
      <c r="BB66" s="302"/>
      <c r="BC66" s="302"/>
    </row>
    <row r="67" spans="1:55" ht="21.95" customHeight="1">
      <c r="A67" s="232"/>
      <c r="B67" s="232"/>
      <c r="C67" s="232"/>
      <c r="D67" s="232"/>
      <c r="E67" s="232"/>
      <c r="F67" s="232"/>
      <c r="G67" s="232"/>
      <c r="H67" s="232"/>
      <c r="I67" s="232"/>
      <c r="J67" s="232"/>
      <c r="K67" s="232"/>
      <c r="L67" s="232"/>
      <c r="M67" s="232"/>
      <c r="N67" s="232"/>
      <c r="O67" s="232"/>
      <c r="P67" s="232"/>
      <c r="Q67" s="232"/>
      <c r="R67" s="232"/>
      <c r="S67" s="232"/>
      <c r="T67" s="232"/>
      <c r="U67" s="232"/>
      <c r="V67" s="232"/>
      <c r="W67" s="232"/>
      <c r="X67" s="232"/>
      <c r="Y67" s="232"/>
      <c r="Z67" s="232"/>
      <c r="AA67" s="232"/>
      <c r="AB67" s="232"/>
      <c r="AC67" s="232"/>
      <c r="AD67" s="232"/>
      <c r="AE67" s="232"/>
      <c r="AF67" s="232"/>
      <c r="AG67" s="232"/>
      <c r="AH67" s="232"/>
      <c r="AS67" s="283" t="e">
        <f>#REF!</f>
        <v>#REF!</v>
      </c>
      <c r="AT67" s="283"/>
      <c r="AU67" s="284" t="e">
        <f>#REF!</f>
        <v>#REF!</v>
      </c>
      <c r="AV67" s="283"/>
      <c r="AW67" s="302">
        <f>H95</f>
        <v>0</v>
      </c>
      <c r="AX67" s="302"/>
      <c r="AY67" s="302"/>
      <c r="AZ67" s="302"/>
      <c r="BA67" s="302"/>
      <c r="BB67" s="302"/>
      <c r="BC67" s="302"/>
    </row>
    <row r="68" spans="1:55" ht="21.95" customHeight="1">
      <c r="A68" s="232"/>
      <c r="B68" s="232"/>
      <c r="C68" s="232"/>
      <c r="D68" s="232"/>
      <c r="E68" s="232"/>
      <c r="F68" s="232"/>
      <c r="G68" s="232"/>
      <c r="H68" s="232"/>
      <c r="I68" s="232"/>
      <c r="J68" s="232"/>
      <c r="K68" s="232"/>
      <c r="L68" s="232"/>
      <c r="M68" s="232"/>
      <c r="N68" s="232"/>
      <c r="O68" s="232"/>
      <c r="P68" s="232"/>
      <c r="Q68" s="232"/>
      <c r="R68" s="232"/>
      <c r="S68" s="232"/>
      <c r="T68" s="232"/>
      <c r="U68" s="232"/>
      <c r="V68" s="232"/>
      <c r="W68" s="232"/>
      <c r="X68" s="232"/>
      <c r="Y68" s="232"/>
      <c r="Z68" s="232"/>
      <c r="AA68" s="232"/>
      <c r="AB68" s="232"/>
      <c r="AC68" s="232"/>
      <c r="AD68" s="232"/>
      <c r="AE68" s="232"/>
      <c r="AF68" s="232"/>
      <c r="AG68" s="232"/>
      <c r="AH68" s="232"/>
      <c r="AS68" s="283">
        <f>H97</f>
        <v>0</v>
      </c>
      <c r="AT68" s="283"/>
      <c r="AU68" s="284" t="e">
        <f>#REF!</f>
        <v>#REF!</v>
      </c>
      <c r="AV68" s="283"/>
      <c r="AW68" s="302">
        <f t="shared" ref="AW68" si="29">H90</f>
        <v>0</v>
      </c>
      <c r="AX68" s="302"/>
      <c r="AY68" s="302"/>
      <c r="AZ68" s="302"/>
      <c r="BA68" s="302"/>
      <c r="BB68" s="302"/>
      <c r="BC68" s="302"/>
    </row>
    <row r="69" spans="1:55" ht="21.95" customHeight="1">
      <c r="A69" s="232"/>
      <c r="B69" s="232"/>
      <c r="C69" s="232"/>
      <c r="D69" s="232"/>
      <c r="E69" s="232"/>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c r="AF69" s="232"/>
      <c r="AG69" s="232"/>
      <c r="AH69" s="232"/>
      <c r="AS69" s="283">
        <f t="shared" ref="AS69" si="30">H91</f>
        <v>0</v>
      </c>
      <c r="AT69" s="283"/>
      <c r="AU69" s="284" t="e">
        <f>#REF!</f>
        <v>#REF!</v>
      </c>
      <c r="AV69" s="283"/>
      <c r="AW69" s="302">
        <f t="shared" ref="AW69" si="31">J98</f>
        <v>0</v>
      </c>
      <c r="AX69" s="302"/>
      <c r="AY69" s="302"/>
      <c r="AZ69" s="302"/>
      <c r="BA69" s="302"/>
      <c r="BB69" s="302"/>
      <c r="BC69" s="302"/>
    </row>
    <row r="70" spans="1:55" ht="21.95" customHeight="1">
      <c r="A70" s="232"/>
      <c r="B70" s="232"/>
      <c r="C70" s="232"/>
      <c r="D70" s="232"/>
      <c r="E70" s="232"/>
      <c r="F70" s="232"/>
      <c r="G70" s="232"/>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c r="AF70" s="232"/>
      <c r="AG70" s="232"/>
      <c r="AH70" s="232"/>
      <c r="AS70" s="283">
        <f t="shared" ref="AS70" si="32">J99</f>
        <v>0</v>
      </c>
      <c r="AT70" s="283"/>
      <c r="AU70" s="284">
        <f t="shared" ref="AU70" si="33">M99</f>
        <v>0</v>
      </c>
      <c r="AV70" s="283"/>
      <c r="AW70" s="302">
        <f t="shared" ref="AW70" si="34">J100</f>
        <v>0</v>
      </c>
      <c r="AX70" s="302"/>
      <c r="AY70" s="302"/>
      <c r="AZ70" s="302"/>
      <c r="BA70" s="302"/>
      <c r="BB70" s="302"/>
      <c r="BC70" s="302"/>
    </row>
    <row r="71" spans="1:55" ht="21.95" customHeight="1">
      <c r="A71" s="232"/>
      <c r="B71" s="232"/>
      <c r="C71" s="232"/>
      <c r="D71" s="232"/>
      <c r="E71" s="232"/>
      <c r="F71" s="232"/>
      <c r="G71" s="232"/>
      <c r="H71" s="232"/>
      <c r="I71" s="232"/>
      <c r="J71" s="232"/>
      <c r="K71" s="232"/>
      <c r="L71" s="232"/>
      <c r="M71" s="232"/>
      <c r="N71" s="232"/>
      <c r="O71" s="232"/>
      <c r="P71" s="232"/>
      <c r="Q71" s="232"/>
      <c r="R71" s="232"/>
      <c r="S71" s="232"/>
      <c r="T71" s="232"/>
      <c r="U71" s="232"/>
      <c r="V71" s="232"/>
      <c r="W71" s="232"/>
      <c r="X71" s="232"/>
      <c r="Y71" s="232"/>
      <c r="Z71" s="232"/>
      <c r="AA71" s="232"/>
      <c r="AB71" s="232"/>
      <c r="AC71" s="232"/>
      <c r="AD71" s="232"/>
      <c r="AE71" s="232"/>
      <c r="AF71" s="232"/>
      <c r="AG71" s="232"/>
      <c r="AH71" s="232"/>
      <c r="AS71" s="283">
        <f t="shared" ref="AS71" si="35">J101</f>
        <v>0</v>
      </c>
      <c r="AT71" s="283"/>
      <c r="AU71" s="284">
        <f t="shared" ref="AU71" si="36">M101</f>
        <v>0</v>
      </c>
      <c r="AV71" s="283"/>
      <c r="AW71" s="302">
        <f t="shared" ref="AW71" si="37">J102</f>
        <v>0</v>
      </c>
      <c r="AX71" s="302"/>
      <c r="AY71" s="302"/>
      <c r="AZ71" s="302"/>
      <c r="BA71" s="302"/>
      <c r="BB71" s="302"/>
      <c r="BC71" s="302"/>
    </row>
    <row r="72" spans="1:55" ht="21.95" customHeight="1">
      <c r="A72" s="232"/>
      <c r="B72" s="232"/>
      <c r="C72" s="232"/>
      <c r="D72" s="232"/>
      <c r="E72" s="232"/>
      <c r="F72" s="232"/>
      <c r="G72" s="232"/>
      <c r="H72" s="232"/>
      <c r="I72" s="232"/>
      <c r="J72" s="232"/>
      <c r="K72" s="232"/>
      <c r="L72" s="232"/>
      <c r="M72" s="232"/>
      <c r="N72" s="232"/>
      <c r="O72" s="232"/>
      <c r="P72" s="232"/>
      <c r="Q72" s="232"/>
      <c r="R72" s="232"/>
      <c r="S72" s="232"/>
      <c r="T72" s="232"/>
      <c r="U72" s="232"/>
      <c r="V72" s="232"/>
      <c r="W72" s="232"/>
      <c r="X72" s="232"/>
      <c r="Y72" s="232"/>
      <c r="Z72" s="232"/>
      <c r="AA72" s="232"/>
      <c r="AB72" s="232"/>
      <c r="AC72" s="232"/>
      <c r="AD72" s="232"/>
      <c r="AE72" s="232"/>
      <c r="AF72" s="232"/>
      <c r="AG72" s="232"/>
      <c r="AH72" s="232"/>
      <c r="AS72" s="283">
        <f t="shared" ref="AS72" si="38">J105</f>
        <v>0</v>
      </c>
      <c r="AT72" s="283"/>
      <c r="AU72" s="284">
        <f t="shared" ref="AU72" si="39">M105</f>
        <v>0</v>
      </c>
      <c r="AV72" s="283"/>
      <c r="AW72" s="302">
        <f t="shared" ref="AW72" si="40">J106</f>
        <v>0</v>
      </c>
      <c r="AX72" s="302"/>
      <c r="AY72" s="302"/>
      <c r="AZ72" s="302"/>
      <c r="BA72" s="302"/>
      <c r="BB72" s="302"/>
      <c r="BC72" s="302"/>
    </row>
    <row r="73" spans="1:55" ht="21.95" customHeight="1">
      <c r="A73" s="232"/>
      <c r="B73" s="232"/>
      <c r="C73" s="232"/>
      <c r="D73" s="232"/>
      <c r="E73" s="232"/>
      <c r="F73" s="232"/>
      <c r="G73" s="232"/>
      <c r="H73" s="232"/>
      <c r="I73" s="232"/>
      <c r="J73" s="232"/>
      <c r="K73" s="232"/>
      <c r="L73" s="232"/>
      <c r="M73" s="232"/>
      <c r="N73" s="232"/>
      <c r="O73" s="232"/>
      <c r="P73" s="232"/>
      <c r="Q73" s="232"/>
      <c r="R73" s="232"/>
      <c r="S73" s="232"/>
      <c r="T73" s="232"/>
      <c r="U73" s="232"/>
      <c r="V73" s="232"/>
      <c r="W73" s="232"/>
      <c r="X73" s="232"/>
      <c r="Y73" s="232"/>
      <c r="Z73" s="232"/>
      <c r="AA73" s="232"/>
      <c r="AB73" s="232"/>
      <c r="AC73" s="232"/>
      <c r="AD73" s="232"/>
      <c r="AE73" s="232"/>
      <c r="AF73" s="232"/>
      <c r="AG73" s="232"/>
      <c r="AH73" s="232"/>
      <c r="AS73" s="283">
        <f t="shared" ref="AS73" si="41">J107</f>
        <v>0</v>
      </c>
      <c r="AT73" s="283"/>
      <c r="AU73" s="284">
        <f t="shared" ref="AU73" si="42">M107</f>
        <v>0</v>
      </c>
      <c r="AV73" s="283"/>
      <c r="AW73" s="302">
        <f t="shared" ref="AW73" si="43">J108</f>
        <v>0</v>
      </c>
      <c r="AX73" s="302"/>
      <c r="AY73" s="302"/>
      <c r="AZ73" s="302"/>
      <c r="BA73" s="302"/>
      <c r="BB73" s="302"/>
      <c r="BC73" s="302"/>
    </row>
    <row r="74" spans="1:55" ht="21.95" customHeight="1">
      <c r="A74" s="232"/>
      <c r="B74" s="232"/>
      <c r="C74" s="232"/>
      <c r="D74" s="232"/>
      <c r="E74" s="232"/>
      <c r="F74" s="232"/>
      <c r="G74" s="232"/>
      <c r="H74" s="232"/>
      <c r="I74" s="232"/>
      <c r="J74" s="232"/>
      <c r="K74" s="232"/>
      <c r="L74" s="232"/>
      <c r="M74" s="232"/>
      <c r="N74" s="232"/>
      <c r="O74" s="232"/>
      <c r="P74" s="232"/>
      <c r="Q74" s="232"/>
      <c r="R74" s="232"/>
      <c r="S74" s="232"/>
      <c r="T74" s="232"/>
      <c r="U74" s="232"/>
      <c r="V74" s="232"/>
      <c r="W74" s="232"/>
      <c r="X74" s="232"/>
      <c r="Y74" s="232"/>
      <c r="Z74" s="232"/>
      <c r="AA74" s="232"/>
      <c r="AB74" s="232"/>
      <c r="AC74" s="232"/>
      <c r="AD74" s="232"/>
      <c r="AE74" s="232"/>
      <c r="AF74" s="232"/>
      <c r="AG74" s="232"/>
      <c r="AH74" s="232"/>
      <c r="AS74" s="283">
        <f t="shared" ref="AS74" si="44">J109</f>
        <v>0</v>
      </c>
      <c r="AT74" s="283"/>
      <c r="AU74" s="284">
        <f t="shared" ref="AU74" si="45">M109</f>
        <v>0</v>
      </c>
      <c r="AV74" s="283"/>
      <c r="AW74" s="302">
        <f t="shared" ref="AW74" si="46">J110</f>
        <v>0</v>
      </c>
      <c r="AX74" s="302"/>
      <c r="AY74" s="302"/>
      <c r="AZ74" s="302"/>
      <c r="BA74" s="302"/>
      <c r="BB74" s="302"/>
      <c r="BC74" s="302"/>
    </row>
    <row r="75" spans="1:55" ht="21.95" customHeight="1">
      <c r="A75" s="232"/>
      <c r="B75" s="232"/>
      <c r="C75" s="232"/>
      <c r="D75" s="232"/>
      <c r="E75" s="232"/>
      <c r="F75" s="232"/>
      <c r="G75" s="232"/>
      <c r="H75" s="232"/>
      <c r="I75" s="232"/>
      <c r="J75" s="232"/>
      <c r="K75" s="232"/>
      <c r="L75" s="232"/>
      <c r="M75" s="232"/>
      <c r="N75" s="232"/>
      <c r="O75" s="232"/>
      <c r="P75" s="232"/>
      <c r="Q75" s="232"/>
      <c r="R75" s="232"/>
      <c r="S75" s="232"/>
      <c r="T75" s="232"/>
      <c r="U75" s="232"/>
      <c r="V75" s="232"/>
      <c r="W75" s="232"/>
      <c r="X75" s="232"/>
      <c r="Y75" s="232"/>
      <c r="Z75" s="232"/>
      <c r="AA75" s="232"/>
      <c r="AB75" s="232"/>
      <c r="AC75" s="232"/>
      <c r="AD75" s="232"/>
      <c r="AE75" s="232"/>
      <c r="AF75" s="232"/>
      <c r="AG75" s="232"/>
      <c r="AH75" s="232"/>
      <c r="AS75" s="283">
        <f t="shared" ref="AS75" si="47">J111</f>
        <v>0</v>
      </c>
      <c r="AT75" s="283"/>
      <c r="AU75" s="284">
        <f t="shared" ref="AU75" si="48">M111</f>
        <v>0</v>
      </c>
      <c r="AV75" s="283"/>
      <c r="AW75" s="302">
        <f t="shared" ref="AW75" si="49">J112</f>
        <v>0</v>
      </c>
      <c r="AX75" s="302"/>
      <c r="AY75" s="302"/>
      <c r="AZ75" s="302"/>
      <c r="BA75" s="302"/>
      <c r="BB75" s="302"/>
      <c r="BC75" s="302"/>
    </row>
    <row r="76" spans="1:55" ht="21.95" customHeight="1">
      <c r="A76" s="232"/>
      <c r="B76" s="232"/>
      <c r="C76" s="232"/>
      <c r="D76" s="232"/>
      <c r="E76" s="232"/>
      <c r="F76" s="232"/>
      <c r="G76" s="232"/>
      <c r="H76" s="232"/>
      <c r="I76" s="232"/>
      <c r="J76" s="232"/>
      <c r="K76" s="232"/>
      <c r="L76" s="232"/>
      <c r="M76" s="232"/>
      <c r="N76" s="232"/>
      <c r="O76" s="232"/>
      <c r="P76" s="232"/>
      <c r="Q76" s="232"/>
      <c r="R76" s="232"/>
      <c r="S76" s="232"/>
      <c r="T76" s="232"/>
      <c r="U76" s="232"/>
      <c r="V76" s="232"/>
      <c r="W76" s="232"/>
      <c r="X76" s="232"/>
      <c r="Y76" s="232"/>
      <c r="Z76" s="232"/>
      <c r="AA76" s="232"/>
      <c r="AB76" s="232"/>
      <c r="AC76" s="232"/>
      <c r="AD76" s="232"/>
      <c r="AE76" s="232"/>
      <c r="AF76" s="232"/>
      <c r="AG76" s="232"/>
      <c r="AH76" s="232"/>
      <c r="AS76" s="283">
        <f t="shared" ref="AS76" si="50">J113</f>
        <v>0</v>
      </c>
      <c r="AT76" s="283"/>
      <c r="AU76" s="284">
        <f t="shared" ref="AU76" si="51">M113</f>
        <v>0</v>
      </c>
      <c r="AV76" s="283"/>
      <c r="AW76" s="302">
        <f t="shared" ref="AW76" si="52">J114</f>
        <v>0</v>
      </c>
      <c r="AX76" s="302"/>
      <c r="AY76" s="302"/>
      <c r="AZ76" s="302"/>
      <c r="BA76" s="302"/>
      <c r="BB76" s="302"/>
      <c r="BC76" s="302"/>
    </row>
    <row r="77" spans="1:55" ht="21.95" customHeight="1">
      <c r="A77" s="232"/>
      <c r="B77" s="232"/>
      <c r="C77" s="232"/>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S77" s="283">
        <f t="shared" ref="AS77" si="53">J115</f>
        <v>0</v>
      </c>
      <c r="AT77" s="283"/>
      <c r="AU77" s="284">
        <f t="shared" ref="AU77" si="54">M115</f>
        <v>0</v>
      </c>
      <c r="AV77" s="283"/>
      <c r="AW77" s="302">
        <f t="shared" ref="AW77" si="55">J116</f>
        <v>0</v>
      </c>
      <c r="AX77" s="302"/>
      <c r="AY77" s="302"/>
      <c r="AZ77" s="302"/>
      <c r="BA77" s="302"/>
      <c r="BB77" s="302"/>
      <c r="BC77" s="302"/>
    </row>
    <row r="78" spans="1:55" ht="21.95" customHeight="1">
      <c r="A78" s="232"/>
      <c r="B78" s="232"/>
      <c r="C78" s="232"/>
      <c r="D78" s="232"/>
      <c r="E78" s="232"/>
      <c r="F78" s="232"/>
      <c r="G78" s="232"/>
      <c r="H78" s="232"/>
      <c r="I78" s="232"/>
      <c r="J78" s="232"/>
      <c r="K78" s="232"/>
      <c r="L78" s="232"/>
      <c r="M78" s="232"/>
      <c r="N78" s="232"/>
      <c r="O78" s="232"/>
      <c r="P78" s="232"/>
      <c r="Q78" s="232"/>
      <c r="R78" s="232"/>
      <c r="S78" s="232"/>
      <c r="T78" s="232"/>
      <c r="U78" s="232"/>
      <c r="V78" s="232"/>
      <c r="W78" s="232"/>
      <c r="X78" s="232"/>
      <c r="Y78" s="232"/>
      <c r="Z78" s="232"/>
      <c r="AA78" s="232"/>
      <c r="AB78" s="232"/>
      <c r="AC78" s="232"/>
      <c r="AD78" s="232"/>
      <c r="AE78" s="232"/>
      <c r="AF78" s="232"/>
      <c r="AG78" s="232"/>
      <c r="AH78" s="232"/>
      <c r="AS78" s="283">
        <f t="shared" ref="AS78" si="56">J117</f>
        <v>0</v>
      </c>
      <c r="AT78" s="283"/>
      <c r="AU78" s="284">
        <f t="shared" ref="AU78" si="57">M117</f>
        <v>0</v>
      </c>
      <c r="AV78" s="283"/>
      <c r="AW78" s="302">
        <f t="shared" ref="AW78" si="58">J143</f>
        <v>0</v>
      </c>
      <c r="AX78" s="302"/>
      <c r="AY78" s="302"/>
      <c r="AZ78" s="302"/>
      <c r="BA78" s="302"/>
      <c r="BB78" s="302"/>
      <c r="BC78" s="302"/>
    </row>
    <row r="79" spans="1:55" ht="21.95" customHeight="1">
      <c r="A79" s="232"/>
      <c r="B79" s="232"/>
      <c r="C79" s="232"/>
      <c r="D79" s="232"/>
      <c r="E79" s="232"/>
      <c r="F79" s="232"/>
      <c r="G79" s="232"/>
      <c r="H79" s="232"/>
      <c r="I79" s="232"/>
      <c r="J79" s="232"/>
      <c r="K79" s="232"/>
      <c r="L79" s="232"/>
      <c r="M79" s="232"/>
      <c r="N79" s="232"/>
      <c r="O79" s="232"/>
      <c r="P79" s="232"/>
      <c r="Q79" s="232"/>
      <c r="R79" s="232"/>
      <c r="S79" s="232"/>
      <c r="T79" s="232"/>
      <c r="U79" s="232"/>
      <c r="V79" s="232"/>
      <c r="W79" s="232"/>
      <c r="X79" s="232"/>
      <c r="Y79" s="232"/>
      <c r="Z79" s="232"/>
      <c r="AA79" s="232"/>
      <c r="AB79" s="232"/>
      <c r="AC79" s="232"/>
      <c r="AD79" s="232"/>
      <c r="AE79" s="232"/>
      <c r="AF79" s="232"/>
      <c r="AG79" s="232"/>
      <c r="AH79" s="232"/>
      <c r="AS79" s="283">
        <f t="shared" ref="AS79" si="59">J144</f>
        <v>0</v>
      </c>
      <c r="AT79" s="283"/>
      <c r="AU79" s="284">
        <f t="shared" ref="AU79" si="60">M144</f>
        <v>0</v>
      </c>
      <c r="AV79" s="283"/>
      <c r="AW79" s="302">
        <f t="shared" ref="AW79" si="61">J145</f>
        <v>0</v>
      </c>
      <c r="AX79" s="302"/>
      <c r="AY79" s="302"/>
      <c r="AZ79" s="302"/>
      <c r="BA79" s="302"/>
      <c r="BB79" s="302"/>
      <c r="BC79" s="302"/>
    </row>
    <row r="80" spans="1:55" ht="21.95" customHeight="1">
      <c r="A80" s="232"/>
      <c r="B80" s="232"/>
      <c r="C80" s="232"/>
      <c r="D80" s="232"/>
      <c r="E80" s="232"/>
      <c r="F80" s="232"/>
      <c r="G80" s="232"/>
      <c r="H80" s="232"/>
      <c r="I80" s="232"/>
      <c r="J80" s="232"/>
      <c r="K80" s="232"/>
      <c r="L80" s="232"/>
      <c r="M80" s="232"/>
      <c r="N80" s="232"/>
      <c r="O80" s="232"/>
      <c r="P80" s="232"/>
      <c r="Q80" s="232"/>
      <c r="R80" s="232"/>
      <c r="S80" s="232"/>
      <c r="T80" s="232"/>
      <c r="U80" s="232"/>
      <c r="V80" s="232"/>
      <c r="W80" s="232"/>
      <c r="X80" s="232"/>
      <c r="Y80" s="232"/>
      <c r="Z80" s="232"/>
      <c r="AA80" s="232"/>
      <c r="AB80" s="232"/>
      <c r="AC80" s="232"/>
      <c r="AD80" s="232"/>
      <c r="AE80" s="232"/>
      <c r="AF80" s="232"/>
      <c r="AG80" s="232"/>
      <c r="AH80" s="232"/>
      <c r="AS80" s="283">
        <f t="shared" ref="AS80" si="62">J146</f>
        <v>0</v>
      </c>
      <c r="AT80" s="283"/>
      <c r="AU80" s="284">
        <f t="shared" ref="AU80" si="63">M146</f>
        <v>0</v>
      </c>
      <c r="AV80" s="283"/>
      <c r="AW80" s="302">
        <f t="shared" ref="AW80" si="64">J147</f>
        <v>0</v>
      </c>
      <c r="AX80" s="302"/>
      <c r="AY80" s="302"/>
      <c r="AZ80" s="302"/>
      <c r="BA80" s="302"/>
      <c r="BB80" s="302"/>
      <c r="BC80" s="302"/>
    </row>
    <row r="81" spans="1:55" ht="21.95" customHeight="1">
      <c r="A81" s="232"/>
      <c r="B81" s="232"/>
      <c r="C81" s="232"/>
      <c r="D81" s="232"/>
      <c r="E81" s="232"/>
      <c r="F81" s="232"/>
      <c r="G81" s="232"/>
      <c r="H81" s="232"/>
      <c r="I81" s="232"/>
      <c r="J81" s="232"/>
      <c r="K81" s="232"/>
      <c r="L81" s="232"/>
      <c r="M81" s="232"/>
      <c r="N81" s="232"/>
      <c r="O81" s="232"/>
      <c r="P81" s="232"/>
      <c r="Q81" s="232"/>
      <c r="R81" s="232"/>
      <c r="S81" s="232"/>
      <c r="T81" s="232"/>
      <c r="U81" s="232"/>
      <c r="V81" s="232"/>
      <c r="W81" s="232"/>
      <c r="X81" s="232"/>
      <c r="Y81" s="232"/>
      <c r="Z81" s="232"/>
      <c r="AA81" s="232"/>
      <c r="AB81" s="232"/>
      <c r="AC81" s="232"/>
      <c r="AD81" s="232"/>
      <c r="AE81" s="232"/>
      <c r="AF81" s="232"/>
      <c r="AG81" s="232"/>
      <c r="AH81" s="232"/>
      <c r="AS81" s="283" t="e">
        <f>#REF!</f>
        <v>#REF!</v>
      </c>
      <c r="AT81" s="283"/>
      <c r="AU81" s="284" t="e">
        <f>#REF!</f>
        <v>#REF!</v>
      </c>
      <c r="AV81" s="283"/>
      <c r="AW81" s="302" t="e">
        <f>#REF!</f>
        <v>#REF!</v>
      </c>
      <c r="AX81" s="302"/>
      <c r="AY81" s="302"/>
      <c r="AZ81" s="302"/>
      <c r="BA81" s="302"/>
      <c r="BB81" s="302"/>
      <c r="BC81" s="302"/>
    </row>
    <row r="82" spans="1:55" ht="21.95" customHeight="1">
      <c r="A82" s="232"/>
      <c r="B82" s="232"/>
      <c r="C82" s="232"/>
      <c r="D82" s="232"/>
      <c r="E82" s="232"/>
      <c r="F82" s="232"/>
      <c r="G82" s="232"/>
      <c r="H82" s="232"/>
      <c r="I82" s="232"/>
      <c r="J82" s="232"/>
      <c r="K82" s="232"/>
      <c r="L82" s="232"/>
      <c r="M82" s="232"/>
      <c r="N82" s="232"/>
      <c r="O82" s="232"/>
      <c r="P82" s="232"/>
      <c r="Q82" s="232"/>
      <c r="R82" s="232"/>
      <c r="S82" s="232"/>
      <c r="T82" s="232"/>
      <c r="U82" s="232"/>
      <c r="V82" s="232"/>
      <c r="W82" s="232"/>
      <c r="X82" s="232"/>
      <c r="Y82" s="232"/>
      <c r="Z82" s="232"/>
      <c r="AA82" s="232"/>
      <c r="AB82" s="232"/>
      <c r="AC82" s="232"/>
      <c r="AD82" s="232"/>
      <c r="AE82" s="232"/>
      <c r="AF82" s="232"/>
      <c r="AG82" s="232"/>
      <c r="AH82" s="232"/>
      <c r="AS82" s="283" t="e">
        <f>#REF!</f>
        <v>#REF!</v>
      </c>
      <c r="AT82" s="283"/>
      <c r="AU82" s="284" t="e">
        <f>#REF!</f>
        <v>#REF!</v>
      </c>
      <c r="AV82" s="283"/>
      <c r="AW82" s="302" t="e">
        <f>#REF!</f>
        <v>#REF!</v>
      </c>
      <c r="AX82" s="302"/>
      <c r="AY82" s="302"/>
      <c r="AZ82" s="302"/>
      <c r="BA82" s="302"/>
      <c r="BB82" s="302"/>
      <c r="BC82" s="302"/>
    </row>
    <row r="83" spans="1:55" ht="21.95" customHeight="1">
      <c r="A83" s="232"/>
      <c r="B83" s="232"/>
      <c r="C83" s="232"/>
      <c r="D83" s="232"/>
      <c r="E83" s="232"/>
      <c r="F83" s="232"/>
      <c r="G83" s="232"/>
      <c r="H83" s="232"/>
      <c r="I83" s="232"/>
      <c r="J83" s="232"/>
      <c r="K83" s="232"/>
      <c r="L83" s="232"/>
      <c r="M83" s="232"/>
      <c r="N83" s="232"/>
      <c r="O83" s="232"/>
      <c r="P83" s="232"/>
      <c r="Q83" s="232"/>
      <c r="R83" s="232"/>
      <c r="S83" s="232"/>
      <c r="T83" s="232"/>
      <c r="U83" s="232"/>
      <c r="V83" s="232"/>
      <c r="W83" s="232"/>
      <c r="X83" s="232"/>
      <c r="Y83" s="232"/>
      <c r="Z83" s="232"/>
      <c r="AA83" s="232"/>
      <c r="AB83" s="232"/>
      <c r="AC83" s="232"/>
      <c r="AD83" s="232"/>
      <c r="AE83" s="232"/>
      <c r="AF83" s="232"/>
      <c r="AG83" s="232"/>
      <c r="AH83" s="232"/>
      <c r="AS83" s="283" t="e">
        <f>#REF!</f>
        <v>#REF!</v>
      </c>
      <c r="AT83" s="283"/>
      <c r="AU83" s="284" t="e">
        <f>#REF!</f>
        <v>#REF!</v>
      </c>
      <c r="AV83" s="283"/>
      <c r="AW83" s="302">
        <f t="shared" ref="AW83" si="65">J148</f>
        <v>0</v>
      </c>
      <c r="AX83" s="302"/>
      <c r="AY83" s="302"/>
      <c r="AZ83" s="302"/>
      <c r="BA83" s="302"/>
      <c r="BB83" s="302"/>
      <c r="BC83" s="302"/>
    </row>
    <row r="84" spans="1:55" ht="5.0999999999999996" customHeight="1">
      <c r="A84" s="163"/>
      <c r="B84" s="163"/>
      <c r="C84" s="163"/>
      <c r="D84" s="163"/>
      <c r="E84" s="163"/>
      <c r="F84" s="163"/>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S84" s="159"/>
      <c r="AT84" s="159"/>
      <c r="AU84" s="160"/>
      <c r="AV84" s="159"/>
      <c r="AW84" s="161"/>
      <c r="AX84" s="161"/>
      <c r="AY84" s="161"/>
      <c r="AZ84" s="161"/>
      <c r="BA84" s="161"/>
      <c r="BB84" s="161"/>
      <c r="BC84" s="161"/>
    </row>
    <row r="85" spans="1:55" ht="21.95" customHeight="1">
      <c r="A85" s="105"/>
      <c r="B85" s="105"/>
      <c r="C85" s="105"/>
      <c r="D85" s="105"/>
      <c r="E85" s="105"/>
      <c r="F85" s="105"/>
      <c r="G85" s="105"/>
      <c r="H85" s="105"/>
      <c r="I85" s="105"/>
      <c r="J85" s="105"/>
      <c r="K85" s="105"/>
      <c r="L85" s="105"/>
      <c r="M85" s="105"/>
      <c r="N85" s="105"/>
      <c r="O85" s="105"/>
      <c r="P85" s="105"/>
      <c r="Q85" s="328" t="s">
        <v>386</v>
      </c>
      <c r="R85" s="328"/>
      <c r="S85" s="328"/>
      <c r="T85" s="328"/>
      <c r="U85" s="328"/>
      <c r="V85" s="105" t="s">
        <v>91</v>
      </c>
      <c r="W85" s="328" t="s">
        <v>385</v>
      </c>
      <c r="X85" s="328"/>
      <c r="Y85" s="328"/>
      <c r="Z85" s="328"/>
      <c r="AA85" s="328"/>
      <c r="AB85" s="105" t="s">
        <v>120</v>
      </c>
      <c r="AC85" s="274" t="s">
        <v>384</v>
      </c>
      <c r="AD85" s="275"/>
      <c r="AE85" s="275"/>
      <c r="AF85" s="275"/>
      <c r="AG85" s="276"/>
      <c r="AH85" s="105" t="s">
        <v>92</v>
      </c>
      <c r="AS85" s="283">
        <f t="shared" ref="AS85" si="66">J149</f>
        <v>0</v>
      </c>
      <c r="AT85" s="283"/>
      <c r="AU85" s="284">
        <f t="shared" ref="AU85" si="67">M149</f>
        <v>0</v>
      </c>
      <c r="AV85" s="283"/>
      <c r="AW85" s="302">
        <f t="shared" ref="AW85" si="68">J150</f>
        <v>0</v>
      </c>
      <c r="AX85" s="302"/>
      <c r="AY85" s="302"/>
      <c r="AZ85" s="302"/>
      <c r="BA85" s="302"/>
      <c r="BB85" s="302"/>
      <c r="BC85" s="302"/>
    </row>
    <row r="86" spans="1:55" ht="5.0999999999999996" customHeight="1">
      <c r="A86" s="105"/>
      <c r="B86" s="105"/>
      <c r="C86" s="105"/>
      <c r="D86" s="105"/>
      <c r="E86" s="105"/>
      <c r="F86" s="105"/>
      <c r="G86" s="105"/>
      <c r="H86" s="105"/>
      <c r="I86" s="105"/>
      <c r="J86" s="105"/>
      <c r="K86" s="105"/>
      <c r="L86" s="105"/>
      <c r="M86" s="105"/>
      <c r="N86" s="105"/>
      <c r="O86" s="105"/>
      <c r="P86" s="105"/>
      <c r="Q86" s="162"/>
      <c r="R86" s="162"/>
      <c r="S86" s="162"/>
      <c r="T86" s="162"/>
      <c r="U86" s="162"/>
      <c r="V86" s="105"/>
      <c r="W86" s="162"/>
      <c r="X86" s="162"/>
      <c r="Y86" s="162"/>
      <c r="Z86" s="162"/>
      <c r="AA86" s="162"/>
      <c r="AB86" s="105"/>
      <c r="AC86" s="162"/>
      <c r="AD86" s="162"/>
      <c r="AE86" s="162"/>
      <c r="AF86" s="162"/>
      <c r="AG86" s="162"/>
      <c r="AH86" s="105"/>
      <c r="AS86" s="159"/>
      <c r="AT86" s="159"/>
      <c r="AU86" s="160"/>
      <c r="AV86" s="159"/>
      <c r="AW86" s="161"/>
      <c r="AX86" s="161"/>
      <c r="AY86" s="161"/>
      <c r="AZ86" s="161"/>
      <c r="BA86" s="161"/>
      <c r="BB86" s="161"/>
      <c r="BC86" s="161"/>
    </row>
    <row r="87" spans="1:55" ht="20.100000000000001" customHeight="1">
      <c r="A87" s="105" t="s">
        <v>390</v>
      </c>
      <c r="B87" s="105"/>
      <c r="C87" s="105"/>
      <c r="D87" s="105"/>
      <c r="E87" s="105"/>
      <c r="F87" s="105"/>
      <c r="G87" s="105"/>
      <c r="H87" s="105"/>
      <c r="I87" s="105"/>
      <c r="J87" s="105"/>
      <c r="K87" s="105"/>
      <c r="L87" s="105"/>
      <c r="M87" s="105"/>
      <c r="N87" s="105"/>
      <c r="O87" s="105"/>
      <c r="P87" s="105"/>
      <c r="Q87" s="162"/>
      <c r="R87" s="162"/>
      <c r="S87" s="162"/>
      <c r="T87" s="162"/>
      <c r="U87" s="162"/>
      <c r="V87" s="105"/>
      <c r="W87" s="162"/>
      <c r="X87" s="162"/>
      <c r="Y87" s="162"/>
      <c r="Z87" s="162"/>
      <c r="AA87" s="162"/>
      <c r="AB87" s="105"/>
      <c r="AC87" s="162"/>
      <c r="AD87" s="162"/>
      <c r="AE87" s="162"/>
      <c r="AF87" s="162"/>
      <c r="AG87" s="162"/>
      <c r="AH87" s="105"/>
      <c r="AS87" s="283">
        <f t="shared" ref="AS87" si="69">J151</f>
        <v>0</v>
      </c>
      <c r="AT87" s="283"/>
      <c r="AU87" s="284">
        <f t="shared" ref="AU87" si="70">M151</f>
        <v>0</v>
      </c>
      <c r="AV87" s="283"/>
      <c r="AW87" s="302">
        <f t="shared" ref="AW87" si="71">J152</f>
        <v>0</v>
      </c>
      <c r="AX87" s="302"/>
      <c r="AY87" s="302"/>
      <c r="AZ87" s="302"/>
      <c r="BA87" s="302"/>
      <c r="BB87" s="302"/>
      <c r="BC87" s="302"/>
    </row>
    <row r="88" spans="1:55" ht="18" customHeight="1">
      <c r="A88" s="328" t="s">
        <v>89</v>
      </c>
      <c r="B88" s="328"/>
      <c r="C88" s="328"/>
      <c r="D88" s="384">
        <f>表紙!$AJ$1</f>
        <v>30</v>
      </c>
      <c r="E88" s="384"/>
      <c r="F88" s="328" t="s">
        <v>131</v>
      </c>
      <c r="G88" s="328"/>
      <c r="H88" s="328"/>
      <c r="I88" s="328" t="s">
        <v>222</v>
      </c>
      <c r="J88" s="328"/>
      <c r="K88" s="384">
        <v>1</v>
      </c>
      <c r="L88" s="384"/>
      <c r="M88" s="38" t="s">
        <v>389</v>
      </c>
      <c r="AC88" s="103"/>
      <c r="AS88" s="159"/>
      <c r="AT88" s="159"/>
      <c r="AU88" s="160"/>
      <c r="AV88" s="159"/>
      <c r="AW88" s="161"/>
      <c r="AX88" s="161"/>
      <c r="AY88" s="161"/>
      <c r="AZ88" s="161"/>
      <c r="BA88" s="161"/>
      <c r="BB88" s="161"/>
      <c r="BC88" s="161"/>
    </row>
    <row r="89" spans="1:55" ht="20.100000000000001" customHeight="1">
      <c r="A89" s="341" t="s">
        <v>377</v>
      </c>
      <c r="B89" s="342"/>
      <c r="C89" s="332" t="s">
        <v>252</v>
      </c>
      <c r="D89" s="333"/>
      <c r="E89" s="334"/>
      <c r="F89" s="333" t="s">
        <v>253</v>
      </c>
      <c r="G89" s="333"/>
      <c r="H89" s="334"/>
      <c r="I89" s="341" t="s">
        <v>248</v>
      </c>
      <c r="J89" s="342"/>
      <c r="K89" s="341">
        <v>12</v>
      </c>
      <c r="L89" s="342"/>
      <c r="M89" s="283" t="s">
        <v>249</v>
      </c>
      <c r="N89" s="283"/>
      <c r="O89" s="283"/>
      <c r="P89" s="283"/>
      <c r="Q89" s="283">
        <v>290</v>
      </c>
      <c r="R89" s="283"/>
      <c r="S89" s="159" t="s">
        <v>243</v>
      </c>
      <c r="T89" s="284">
        <v>101</v>
      </c>
      <c r="U89" s="284"/>
      <c r="V89" s="59" t="s">
        <v>244</v>
      </c>
      <c r="W89" s="379">
        <v>436417803</v>
      </c>
      <c r="X89" s="380"/>
      <c r="Y89" s="381"/>
      <c r="Z89" s="361" t="s">
        <v>381</v>
      </c>
      <c r="AA89" s="362"/>
      <c r="AB89" s="363"/>
      <c r="AC89" s="325" t="s">
        <v>393</v>
      </c>
      <c r="AD89" s="325"/>
      <c r="AE89" s="325"/>
      <c r="AF89" s="326" t="s">
        <v>382</v>
      </c>
      <c r="AG89" s="326"/>
      <c r="AH89" s="326"/>
      <c r="AS89" s="283">
        <f t="shared" ref="AS89" si="72">J157</f>
        <v>0</v>
      </c>
      <c r="AT89" s="283"/>
      <c r="AU89" s="284">
        <f t="shared" ref="AU89" si="73">M157</f>
        <v>0</v>
      </c>
      <c r="AV89" s="283"/>
      <c r="AW89" s="302">
        <f t="shared" ref="AW89" si="74">J158</f>
        <v>0</v>
      </c>
      <c r="AX89" s="302"/>
      <c r="AY89" s="302"/>
      <c r="AZ89" s="302"/>
      <c r="BA89" s="302"/>
      <c r="BB89" s="302"/>
      <c r="BC89" s="302"/>
    </row>
    <row r="90" spans="1:55">
      <c r="A90" s="343"/>
      <c r="B90" s="344"/>
      <c r="C90" s="383" t="s">
        <v>250</v>
      </c>
      <c r="D90" s="383"/>
      <c r="E90" s="383"/>
      <c r="F90" s="383" t="s">
        <v>251</v>
      </c>
      <c r="G90" s="383"/>
      <c r="H90" s="383"/>
      <c r="I90" s="343"/>
      <c r="J90" s="344"/>
      <c r="K90" s="343"/>
      <c r="L90" s="344"/>
      <c r="M90" s="353" t="s">
        <v>392</v>
      </c>
      <c r="N90" s="354"/>
      <c r="O90" s="354"/>
      <c r="P90" s="355"/>
      <c r="Q90" s="373" t="s">
        <v>254</v>
      </c>
      <c r="R90" s="374"/>
      <c r="S90" s="374"/>
      <c r="T90" s="374"/>
      <c r="U90" s="374"/>
      <c r="V90" s="374"/>
      <c r="W90" s="374"/>
      <c r="X90" s="374"/>
      <c r="Y90" s="375"/>
      <c r="Z90" s="364"/>
      <c r="AA90" s="365"/>
      <c r="AB90" s="366"/>
      <c r="AC90" s="325"/>
      <c r="AD90" s="325"/>
      <c r="AE90" s="325"/>
      <c r="AF90" s="326"/>
      <c r="AG90" s="326"/>
      <c r="AH90" s="326"/>
      <c r="AS90" s="159"/>
      <c r="AT90" s="159"/>
      <c r="AU90" s="160"/>
      <c r="AV90" s="159"/>
      <c r="AW90" s="161"/>
      <c r="AX90" s="161"/>
      <c r="AY90" s="161"/>
      <c r="AZ90" s="161"/>
      <c r="BA90" s="161"/>
      <c r="BB90" s="161"/>
      <c r="BC90" s="161"/>
    </row>
    <row r="91" spans="1:55">
      <c r="A91" s="345"/>
      <c r="B91" s="346"/>
      <c r="C91" s="283"/>
      <c r="D91" s="283"/>
      <c r="E91" s="283"/>
      <c r="F91" s="283"/>
      <c r="G91" s="283"/>
      <c r="H91" s="283"/>
      <c r="I91" s="345"/>
      <c r="J91" s="346"/>
      <c r="K91" s="345"/>
      <c r="L91" s="346"/>
      <c r="M91" s="356"/>
      <c r="N91" s="357"/>
      <c r="O91" s="357"/>
      <c r="P91" s="358"/>
      <c r="Q91" s="376"/>
      <c r="R91" s="377"/>
      <c r="S91" s="377"/>
      <c r="T91" s="377"/>
      <c r="U91" s="377"/>
      <c r="V91" s="377"/>
      <c r="W91" s="377"/>
      <c r="X91" s="377"/>
      <c r="Y91" s="378"/>
      <c r="Z91" s="367"/>
      <c r="AA91" s="368"/>
      <c r="AB91" s="369"/>
      <c r="AC91" s="325"/>
      <c r="AD91" s="325"/>
      <c r="AE91" s="325"/>
      <c r="AF91" s="326"/>
      <c r="AG91" s="326"/>
      <c r="AH91" s="326"/>
      <c r="AS91" s="283">
        <f t="shared" ref="AS91" si="75">J159</f>
        <v>0</v>
      </c>
      <c r="AT91" s="283"/>
      <c r="AU91" s="284">
        <f t="shared" ref="AU91" si="76">M159</f>
        <v>0</v>
      </c>
      <c r="AV91" s="283"/>
      <c r="AW91" s="302">
        <f t="shared" ref="AW91" si="77">J160</f>
        <v>0</v>
      </c>
      <c r="AX91" s="302"/>
      <c r="AY91" s="302"/>
      <c r="AZ91" s="302"/>
      <c r="BA91" s="302"/>
      <c r="BB91" s="302"/>
      <c r="BC91" s="302"/>
    </row>
    <row r="92" spans="1:55" ht="30" customHeight="1">
      <c r="A92" s="413" t="s">
        <v>391</v>
      </c>
      <c r="B92" s="413"/>
      <c r="C92" s="413"/>
      <c r="D92" s="413"/>
      <c r="E92" s="413"/>
      <c r="F92" s="413"/>
      <c r="G92" s="413"/>
      <c r="H92" s="413"/>
      <c r="I92" s="413"/>
      <c r="J92" s="413"/>
      <c r="K92" s="413"/>
      <c r="L92" s="413"/>
      <c r="M92" s="413"/>
      <c r="N92" s="413"/>
      <c r="O92" s="413"/>
      <c r="P92" s="413"/>
      <c r="Q92" s="413"/>
      <c r="R92" s="413"/>
      <c r="S92" s="413"/>
      <c r="T92" s="413"/>
      <c r="U92" s="413"/>
      <c r="V92" s="413"/>
      <c r="W92" s="413"/>
      <c r="X92" s="413"/>
      <c r="Y92" s="413"/>
      <c r="Z92" s="413"/>
      <c r="AA92" s="413"/>
      <c r="AB92" s="413"/>
      <c r="AC92" s="413"/>
      <c r="AD92" s="413"/>
      <c r="AE92" s="413"/>
      <c r="AF92" s="413"/>
      <c r="AG92" s="413"/>
      <c r="AH92" s="413"/>
      <c r="AS92" s="406">
        <f t="shared" ref="AS92" si="78">J161</f>
        <v>0</v>
      </c>
      <c r="AT92" s="407"/>
      <c r="AU92" s="408">
        <f t="shared" ref="AU92" si="79">M161</f>
        <v>0</v>
      </c>
      <c r="AV92" s="409"/>
      <c r="AW92" s="410">
        <f t="shared" ref="AW92" si="80">J162</f>
        <v>0</v>
      </c>
      <c r="AX92" s="411"/>
      <c r="AY92" s="411"/>
      <c r="AZ92" s="411"/>
      <c r="BA92" s="411"/>
      <c r="BB92" s="411"/>
      <c r="BC92" s="412"/>
    </row>
    <row r="93" spans="1:55" ht="5.0999999999999996" customHeight="1">
      <c r="A93" s="105"/>
      <c r="B93" s="105"/>
      <c r="C93" s="105"/>
      <c r="D93" s="105"/>
      <c r="E93" s="105"/>
      <c r="F93" s="105"/>
      <c r="G93" s="105"/>
      <c r="H93" s="105"/>
      <c r="I93" s="105"/>
      <c r="J93" s="105"/>
      <c r="K93" s="105"/>
      <c r="L93" s="105"/>
      <c r="M93" s="105"/>
      <c r="N93" s="105"/>
      <c r="O93" s="105"/>
      <c r="P93" s="105"/>
      <c r="Q93" s="162"/>
      <c r="R93" s="162"/>
      <c r="S93" s="162"/>
      <c r="T93" s="162"/>
      <c r="U93" s="162"/>
      <c r="V93" s="105"/>
      <c r="W93" s="162"/>
      <c r="X93" s="162"/>
      <c r="Y93" s="162"/>
      <c r="Z93" s="162"/>
      <c r="AA93" s="162"/>
      <c r="AB93" s="105"/>
      <c r="AC93" s="162"/>
      <c r="AD93" s="162"/>
      <c r="AE93" s="162"/>
      <c r="AF93" s="162"/>
      <c r="AG93" s="162"/>
      <c r="AH93" s="105"/>
      <c r="AS93" s="159"/>
      <c r="AT93" s="159"/>
      <c r="AU93" s="160"/>
      <c r="AV93" s="159"/>
      <c r="AW93" s="161"/>
      <c r="AX93" s="161"/>
      <c r="AY93" s="161"/>
      <c r="AZ93" s="161"/>
      <c r="BA93" s="161"/>
      <c r="BB93" s="161"/>
      <c r="BC93" s="161"/>
    </row>
    <row r="94" spans="1:55" ht="20.100000000000001" customHeight="1">
      <c r="A94" s="311" t="s">
        <v>89</v>
      </c>
      <c r="B94" s="311"/>
      <c r="C94" s="311"/>
      <c r="D94" s="311">
        <f>表紙!$AJ$1</f>
        <v>30</v>
      </c>
      <c r="E94" s="311"/>
      <c r="F94" s="311" t="s">
        <v>131</v>
      </c>
      <c r="G94" s="311"/>
      <c r="H94" s="311"/>
      <c r="I94" s="311" t="s">
        <v>222</v>
      </c>
      <c r="J94" s="311"/>
      <c r="K94" s="311"/>
      <c r="L94" s="311"/>
      <c r="M94" s="38" t="s">
        <v>388</v>
      </c>
      <c r="AC94" s="103"/>
      <c r="AS94" s="283">
        <f t="shared" ref="AS94" si="81">J160</f>
        <v>0</v>
      </c>
      <c r="AT94" s="283"/>
      <c r="AU94" s="284">
        <f t="shared" ref="AU94" si="82">M160</f>
        <v>0</v>
      </c>
      <c r="AV94" s="283"/>
      <c r="AW94" s="302">
        <f t="shared" ref="AW94" si="83">J161</f>
        <v>0</v>
      </c>
      <c r="AX94" s="302"/>
      <c r="AY94" s="302"/>
      <c r="AZ94" s="302"/>
      <c r="BA94" s="302"/>
      <c r="BB94" s="302"/>
      <c r="BC94" s="302"/>
    </row>
    <row r="95" spans="1:55">
      <c r="A95" s="301" t="s">
        <v>375</v>
      </c>
      <c r="B95" s="283"/>
      <c r="C95" s="274" t="s">
        <v>246</v>
      </c>
      <c r="D95" s="275"/>
      <c r="E95" s="276"/>
      <c r="F95" s="274" t="s">
        <v>246</v>
      </c>
      <c r="G95" s="275"/>
      <c r="H95" s="276"/>
      <c r="I95" s="335" t="s">
        <v>239</v>
      </c>
      <c r="J95" s="336"/>
      <c r="K95" s="335" t="s">
        <v>240</v>
      </c>
      <c r="L95" s="336"/>
      <c r="M95" s="290" t="s">
        <v>242</v>
      </c>
      <c r="N95" s="290"/>
      <c r="O95" s="290"/>
      <c r="P95" s="290"/>
      <c r="Q95" s="252" t="s">
        <v>247</v>
      </c>
      <c r="R95" s="252"/>
      <c r="S95" s="252"/>
      <c r="T95" s="252"/>
      <c r="U95" s="252"/>
      <c r="V95" s="59" t="s">
        <v>244</v>
      </c>
      <c r="W95" s="274"/>
      <c r="X95" s="275"/>
      <c r="Y95" s="276"/>
      <c r="Z95" s="359" t="s">
        <v>380</v>
      </c>
      <c r="AA95" s="360"/>
      <c r="AB95" s="360"/>
      <c r="AC95" s="359" t="s">
        <v>379</v>
      </c>
      <c r="AD95" s="360"/>
      <c r="AE95" s="360"/>
      <c r="AF95" s="301" t="s">
        <v>378</v>
      </c>
      <c r="AG95" s="283"/>
      <c r="AH95" s="283"/>
      <c r="AS95" s="283">
        <f>J153</f>
        <v>0</v>
      </c>
      <c r="AT95" s="283"/>
      <c r="AU95" s="284">
        <f>M153</f>
        <v>0</v>
      </c>
      <c r="AV95" s="283"/>
      <c r="AW95" s="302">
        <f>J154</f>
        <v>0</v>
      </c>
      <c r="AX95" s="302"/>
      <c r="AY95" s="302"/>
      <c r="AZ95" s="302"/>
      <c r="BA95" s="302"/>
      <c r="BB95" s="302"/>
      <c r="BC95" s="302"/>
    </row>
    <row r="96" spans="1:55" ht="13.5" customHeight="1">
      <c r="A96" s="301"/>
      <c r="B96" s="283"/>
      <c r="C96" s="327" t="s">
        <v>237</v>
      </c>
      <c r="D96" s="328"/>
      <c r="E96" s="329"/>
      <c r="F96" s="327" t="s">
        <v>238</v>
      </c>
      <c r="G96" s="328"/>
      <c r="H96" s="329"/>
      <c r="I96" s="337"/>
      <c r="J96" s="338"/>
      <c r="K96" s="337"/>
      <c r="L96" s="338"/>
      <c r="M96" s="347" t="s">
        <v>376</v>
      </c>
      <c r="N96" s="348"/>
      <c r="O96" s="348"/>
      <c r="P96" s="349"/>
      <c r="Q96" s="370" t="s">
        <v>143</v>
      </c>
      <c r="R96" s="371"/>
      <c r="S96" s="371"/>
      <c r="T96" s="371"/>
      <c r="U96" s="371"/>
      <c r="V96" s="371"/>
      <c r="W96" s="371"/>
      <c r="X96" s="371"/>
      <c r="Y96" s="372"/>
      <c r="Z96" s="360"/>
      <c r="AA96" s="360"/>
      <c r="AB96" s="360"/>
      <c r="AC96" s="360"/>
      <c r="AD96" s="360"/>
      <c r="AE96" s="360"/>
      <c r="AF96" s="283"/>
      <c r="AG96" s="283"/>
      <c r="AH96" s="283"/>
      <c r="AS96" s="283">
        <f>J155</f>
        <v>0</v>
      </c>
      <c r="AT96" s="283"/>
      <c r="AU96" s="284">
        <f>M155</f>
        <v>0</v>
      </c>
      <c r="AV96" s="283"/>
      <c r="AW96" s="302">
        <f>J156</f>
        <v>0</v>
      </c>
      <c r="AX96" s="302"/>
      <c r="AY96" s="302"/>
      <c r="AZ96" s="302"/>
      <c r="BA96" s="302"/>
      <c r="BB96" s="302"/>
      <c r="BC96" s="302"/>
    </row>
    <row r="97" spans="1:55" ht="13.5" customHeight="1">
      <c r="A97" s="283"/>
      <c r="B97" s="283"/>
      <c r="C97" s="330"/>
      <c r="D97" s="311"/>
      <c r="E97" s="331"/>
      <c r="F97" s="330"/>
      <c r="G97" s="311"/>
      <c r="H97" s="331"/>
      <c r="I97" s="339"/>
      <c r="J97" s="340"/>
      <c r="K97" s="339"/>
      <c r="L97" s="340"/>
      <c r="M97" s="350"/>
      <c r="N97" s="351"/>
      <c r="O97" s="351"/>
      <c r="P97" s="352"/>
      <c r="Q97" s="330"/>
      <c r="R97" s="311"/>
      <c r="S97" s="311"/>
      <c r="T97" s="311"/>
      <c r="U97" s="311"/>
      <c r="V97" s="311"/>
      <c r="W97" s="311"/>
      <c r="X97" s="311"/>
      <c r="Y97" s="331"/>
      <c r="Z97" s="360"/>
      <c r="AA97" s="360"/>
      <c r="AB97" s="360"/>
      <c r="AC97" s="360"/>
      <c r="AD97" s="360"/>
      <c r="AE97" s="360"/>
      <c r="AF97" s="283"/>
      <c r="AG97" s="283"/>
      <c r="AH97" s="283"/>
      <c r="AS97" s="159"/>
      <c r="AT97" s="159"/>
      <c r="AU97" s="160"/>
      <c r="AV97" s="159"/>
      <c r="AW97" s="161"/>
      <c r="AX97" s="161"/>
      <c r="AY97" s="161"/>
      <c r="AZ97" s="161"/>
      <c r="BA97" s="161"/>
      <c r="BB97" s="161"/>
      <c r="BC97" s="161"/>
    </row>
    <row r="98" spans="1:55">
      <c r="A98" s="232"/>
      <c r="B98" s="232"/>
      <c r="C98" s="232"/>
      <c r="D98" s="232"/>
      <c r="E98" s="232"/>
      <c r="F98" s="232"/>
      <c r="G98" s="232"/>
      <c r="H98" s="232"/>
      <c r="I98" s="232"/>
      <c r="J98" s="232"/>
      <c r="K98" s="232"/>
      <c r="L98" s="232"/>
      <c r="M98" s="232"/>
      <c r="N98" s="232"/>
      <c r="O98" s="232"/>
      <c r="P98" s="232"/>
      <c r="Q98" s="232"/>
      <c r="R98" s="232"/>
      <c r="S98" s="283" t="s">
        <v>243</v>
      </c>
      <c r="T98" s="232"/>
      <c r="U98" s="232"/>
      <c r="V98" s="232" t="s">
        <v>244</v>
      </c>
      <c r="W98" s="232"/>
      <c r="X98" s="232"/>
      <c r="Y98" s="232"/>
      <c r="Z98" s="232"/>
      <c r="AA98" s="232"/>
      <c r="AB98" s="232"/>
      <c r="AC98" s="232"/>
      <c r="AD98" s="232"/>
      <c r="AE98" s="232"/>
      <c r="AF98" s="232"/>
      <c r="AG98" s="232"/>
      <c r="AH98" s="232"/>
      <c r="AS98" s="283">
        <f t="shared" ref="AS98" si="84">J163</f>
        <v>0</v>
      </c>
      <c r="AT98" s="283"/>
      <c r="AU98" s="284">
        <f t="shared" ref="AU98" si="85">M163</f>
        <v>0</v>
      </c>
      <c r="AV98" s="283"/>
      <c r="AW98" s="302">
        <f t="shared" ref="AW98" si="86">J164</f>
        <v>0</v>
      </c>
      <c r="AX98" s="302"/>
      <c r="AY98" s="302"/>
      <c r="AZ98" s="302"/>
      <c r="BA98" s="302"/>
      <c r="BB98" s="302"/>
      <c r="BC98" s="302"/>
    </row>
    <row r="99" spans="1:55">
      <c r="A99" s="232"/>
      <c r="B99" s="232"/>
      <c r="C99" s="232"/>
      <c r="D99" s="232"/>
      <c r="E99" s="232"/>
      <c r="F99" s="232"/>
      <c r="G99" s="232"/>
      <c r="H99" s="232"/>
      <c r="I99" s="232"/>
      <c r="J99" s="232"/>
      <c r="K99" s="232"/>
      <c r="L99" s="232"/>
      <c r="M99" s="232"/>
      <c r="N99" s="232"/>
      <c r="O99" s="232"/>
      <c r="P99" s="232"/>
      <c r="Q99" s="232"/>
      <c r="R99" s="232"/>
      <c r="S99" s="283"/>
      <c r="T99" s="232"/>
      <c r="U99" s="232"/>
      <c r="V99" s="232"/>
      <c r="W99" s="232"/>
      <c r="X99" s="232"/>
      <c r="Y99" s="232"/>
      <c r="Z99" s="232"/>
      <c r="AA99" s="232"/>
      <c r="AB99" s="232"/>
      <c r="AC99" s="232"/>
      <c r="AD99" s="232"/>
      <c r="AE99" s="232"/>
      <c r="AF99" s="232"/>
      <c r="AG99" s="232"/>
      <c r="AH99" s="232"/>
      <c r="AS99" s="283">
        <f t="shared" ref="AS99" si="87">J165</f>
        <v>0</v>
      </c>
      <c r="AT99" s="283"/>
      <c r="AU99" s="284">
        <f t="shared" ref="AU99" si="88">M165</f>
        <v>0</v>
      </c>
      <c r="AV99" s="283"/>
      <c r="AW99" s="302">
        <f t="shared" ref="AW99" si="89">J166</f>
        <v>0</v>
      </c>
      <c r="AX99" s="302"/>
      <c r="AY99" s="302"/>
      <c r="AZ99" s="302"/>
      <c r="BA99" s="302"/>
      <c r="BB99" s="302"/>
      <c r="BC99" s="302"/>
    </row>
    <row r="100" spans="1:55">
      <c r="A100" s="232"/>
      <c r="B100" s="232"/>
      <c r="C100" s="283"/>
      <c r="D100" s="283"/>
      <c r="E100" s="283"/>
      <c r="F100" s="283"/>
      <c r="G100" s="283"/>
      <c r="H100" s="283"/>
      <c r="I100" s="232"/>
      <c r="J100" s="232"/>
      <c r="K100" s="232"/>
      <c r="L100" s="232"/>
      <c r="M100" s="323"/>
      <c r="N100" s="323"/>
      <c r="O100" s="323"/>
      <c r="P100" s="323"/>
      <c r="Q100" s="324"/>
      <c r="R100" s="324"/>
      <c r="S100" s="324"/>
      <c r="T100" s="324"/>
      <c r="U100" s="324"/>
      <c r="V100" s="324"/>
      <c r="W100" s="324"/>
      <c r="X100" s="324"/>
      <c r="Y100" s="324"/>
      <c r="Z100" s="232"/>
      <c r="AA100" s="232"/>
      <c r="AB100" s="232"/>
      <c r="AC100" s="232"/>
      <c r="AD100" s="232"/>
      <c r="AE100" s="232"/>
      <c r="AF100" s="232"/>
      <c r="AG100" s="232"/>
      <c r="AH100" s="232"/>
      <c r="AS100" s="283">
        <f t="shared" ref="AS100" si="90">J167</f>
        <v>0</v>
      </c>
      <c r="AT100" s="283"/>
      <c r="AU100" s="284">
        <f t="shared" ref="AU100" si="91">M167</f>
        <v>0</v>
      </c>
      <c r="AV100" s="283"/>
      <c r="AW100" s="302">
        <f t="shared" ref="AW100" si="92">J168</f>
        <v>0</v>
      </c>
      <c r="AX100" s="302"/>
      <c r="AY100" s="302"/>
      <c r="AZ100" s="302"/>
      <c r="BA100" s="302"/>
      <c r="BB100" s="302"/>
      <c r="BC100" s="302"/>
    </row>
    <row r="101" spans="1:55">
      <c r="A101" s="232"/>
      <c r="B101" s="232"/>
      <c r="C101" s="283"/>
      <c r="D101" s="283"/>
      <c r="E101" s="283"/>
      <c r="F101" s="283"/>
      <c r="G101" s="283"/>
      <c r="H101" s="283"/>
      <c r="I101" s="232"/>
      <c r="J101" s="232"/>
      <c r="K101" s="232"/>
      <c r="L101" s="232"/>
      <c r="M101" s="323"/>
      <c r="N101" s="323"/>
      <c r="O101" s="323"/>
      <c r="P101" s="323"/>
      <c r="Q101" s="324"/>
      <c r="R101" s="324"/>
      <c r="S101" s="324"/>
      <c r="T101" s="324"/>
      <c r="U101" s="324"/>
      <c r="V101" s="324"/>
      <c r="W101" s="324"/>
      <c r="X101" s="324"/>
      <c r="Y101" s="324"/>
      <c r="Z101" s="232"/>
      <c r="AA101" s="232"/>
      <c r="AB101" s="232"/>
      <c r="AC101" s="232"/>
      <c r="AD101" s="232"/>
      <c r="AE101" s="232"/>
      <c r="AF101" s="232"/>
      <c r="AG101" s="232"/>
      <c r="AH101" s="232"/>
      <c r="AS101" s="283">
        <f t="shared" ref="AS101" si="93">J169</f>
        <v>0</v>
      </c>
      <c r="AT101" s="283"/>
      <c r="AU101" s="284">
        <f t="shared" ref="AU101" si="94">M169</f>
        <v>0</v>
      </c>
      <c r="AV101" s="283"/>
      <c r="AW101" s="302">
        <f t="shared" ref="AW101" si="95">J170</f>
        <v>0</v>
      </c>
      <c r="AX101" s="302"/>
      <c r="AY101" s="302"/>
      <c r="AZ101" s="302"/>
      <c r="BA101" s="302"/>
      <c r="BB101" s="302"/>
      <c r="BC101" s="302"/>
    </row>
    <row r="102" spans="1:55">
      <c r="A102" s="232"/>
      <c r="B102" s="232"/>
      <c r="C102" s="283"/>
      <c r="D102" s="283"/>
      <c r="E102" s="283"/>
      <c r="F102" s="283"/>
      <c r="G102" s="283"/>
      <c r="H102" s="283"/>
      <c r="I102" s="232"/>
      <c r="J102" s="232"/>
      <c r="K102" s="232"/>
      <c r="L102" s="232"/>
      <c r="M102" s="323"/>
      <c r="N102" s="323"/>
      <c r="O102" s="323"/>
      <c r="P102" s="323"/>
      <c r="Q102" s="324"/>
      <c r="R102" s="324"/>
      <c r="S102" s="324"/>
      <c r="T102" s="324"/>
      <c r="U102" s="324"/>
      <c r="V102" s="324"/>
      <c r="W102" s="324"/>
      <c r="X102" s="324"/>
      <c r="Y102" s="324"/>
      <c r="Z102" s="232"/>
      <c r="AA102" s="232"/>
      <c r="AB102" s="232"/>
      <c r="AC102" s="232"/>
      <c r="AD102" s="232"/>
      <c r="AE102" s="232"/>
      <c r="AF102" s="232"/>
      <c r="AG102" s="232"/>
      <c r="AH102" s="232"/>
      <c r="AS102" s="283">
        <f t="shared" ref="AS102" si="96">J171</f>
        <v>0</v>
      </c>
      <c r="AT102" s="283"/>
      <c r="AU102" s="284">
        <f t="shared" ref="AU102" si="97">M171</f>
        <v>0</v>
      </c>
      <c r="AV102" s="283"/>
      <c r="AW102" s="302">
        <f t="shared" ref="AW102" si="98">J172</f>
        <v>0</v>
      </c>
      <c r="AX102" s="302"/>
      <c r="AY102" s="302"/>
      <c r="AZ102" s="302"/>
      <c r="BA102" s="302"/>
      <c r="BB102" s="302"/>
      <c r="BC102" s="302"/>
    </row>
    <row r="103" spans="1:55">
      <c r="A103" s="232"/>
      <c r="B103" s="232"/>
      <c r="C103" s="232"/>
      <c r="D103" s="232"/>
      <c r="E103" s="232"/>
      <c r="F103" s="232"/>
      <c r="G103" s="232"/>
      <c r="H103" s="232"/>
      <c r="I103" s="232"/>
      <c r="J103" s="232"/>
      <c r="K103" s="232"/>
      <c r="L103" s="232"/>
      <c r="M103" s="232"/>
      <c r="N103" s="232"/>
      <c r="O103" s="232"/>
      <c r="P103" s="232"/>
      <c r="Q103" s="232"/>
      <c r="R103" s="232"/>
      <c r="S103" s="283" t="s">
        <v>243</v>
      </c>
      <c r="T103" s="232"/>
      <c r="U103" s="232"/>
      <c r="V103" s="232" t="s">
        <v>244</v>
      </c>
      <c r="W103" s="232"/>
      <c r="X103" s="232"/>
      <c r="Y103" s="232"/>
      <c r="Z103" s="232"/>
      <c r="AA103" s="232"/>
      <c r="AB103" s="232"/>
      <c r="AC103" s="232"/>
      <c r="AD103" s="232"/>
      <c r="AE103" s="232"/>
      <c r="AF103" s="232"/>
      <c r="AG103" s="232"/>
      <c r="AH103" s="232"/>
      <c r="AS103" s="283">
        <f t="shared" ref="AS103" si="99">J173</f>
        <v>0</v>
      </c>
      <c r="AT103" s="283"/>
      <c r="AU103" s="284">
        <f t="shared" ref="AU103" si="100">M173</f>
        <v>0</v>
      </c>
      <c r="AV103" s="283"/>
      <c r="AW103" s="302">
        <f t="shared" ref="AW103" si="101">J174</f>
        <v>0</v>
      </c>
      <c r="AX103" s="302"/>
      <c r="AY103" s="302"/>
      <c r="AZ103" s="302"/>
      <c r="BA103" s="302"/>
      <c r="BB103" s="302"/>
      <c r="BC103" s="302"/>
    </row>
    <row r="104" spans="1:55">
      <c r="A104" s="232"/>
      <c r="B104" s="232"/>
      <c r="C104" s="232"/>
      <c r="D104" s="232"/>
      <c r="E104" s="232"/>
      <c r="F104" s="232"/>
      <c r="G104" s="232"/>
      <c r="H104" s="232"/>
      <c r="I104" s="232"/>
      <c r="J104" s="232"/>
      <c r="K104" s="232"/>
      <c r="L104" s="232"/>
      <c r="M104" s="232"/>
      <c r="N104" s="232"/>
      <c r="O104" s="232"/>
      <c r="P104" s="232"/>
      <c r="Q104" s="232"/>
      <c r="R104" s="232"/>
      <c r="S104" s="283"/>
      <c r="T104" s="232"/>
      <c r="U104" s="232"/>
      <c r="V104" s="232"/>
      <c r="W104" s="232"/>
      <c r="X104" s="232"/>
      <c r="Y104" s="232"/>
      <c r="Z104" s="232"/>
      <c r="AA104" s="232"/>
      <c r="AB104" s="232"/>
      <c r="AC104" s="232"/>
      <c r="AD104" s="232"/>
      <c r="AE104" s="232"/>
      <c r="AF104" s="232"/>
      <c r="AG104" s="232"/>
      <c r="AH104" s="232"/>
      <c r="AS104" s="283">
        <f t="shared" ref="AS104" si="102">J175</f>
        <v>0</v>
      </c>
      <c r="AT104" s="283"/>
      <c r="AU104" s="284">
        <f t="shared" ref="AU104" si="103">M175</f>
        <v>0</v>
      </c>
      <c r="AV104" s="283"/>
      <c r="AW104" s="302">
        <f t="shared" ref="AW104" si="104">J176</f>
        <v>0</v>
      </c>
      <c r="AX104" s="302"/>
      <c r="AY104" s="302"/>
      <c r="AZ104" s="302"/>
      <c r="BA104" s="302"/>
      <c r="BB104" s="302"/>
      <c r="BC104" s="302"/>
    </row>
    <row r="105" spans="1:55">
      <c r="A105" s="232"/>
      <c r="B105" s="232"/>
      <c r="C105" s="283"/>
      <c r="D105" s="283"/>
      <c r="E105" s="283"/>
      <c r="F105" s="283"/>
      <c r="G105" s="283"/>
      <c r="H105" s="283"/>
      <c r="I105" s="232"/>
      <c r="J105" s="232"/>
      <c r="K105" s="232"/>
      <c r="L105" s="232"/>
      <c r="M105" s="323"/>
      <c r="N105" s="323"/>
      <c r="O105" s="323"/>
      <c r="P105" s="323"/>
      <c r="Q105" s="324"/>
      <c r="R105" s="324"/>
      <c r="S105" s="324"/>
      <c r="T105" s="324"/>
      <c r="U105" s="324"/>
      <c r="V105" s="324"/>
      <c r="W105" s="324"/>
      <c r="X105" s="324"/>
      <c r="Y105" s="324"/>
      <c r="Z105" s="232"/>
      <c r="AA105" s="232"/>
      <c r="AB105" s="232"/>
      <c r="AC105" s="232"/>
      <c r="AD105" s="232"/>
      <c r="AE105" s="232"/>
      <c r="AF105" s="232"/>
      <c r="AG105" s="232"/>
      <c r="AH105" s="232"/>
      <c r="AS105" s="283">
        <f t="shared" ref="AS105" si="105">J177</f>
        <v>0</v>
      </c>
      <c r="AT105" s="283"/>
      <c r="AU105" s="284">
        <f t="shared" ref="AU105" si="106">M177</f>
        <v>0</v>
      </c>
      <c r="AV105" s="283"/>
      <c r="AW105" s="302">
        <f t="shared" ref="AW105" si="107">J178</f>
        <v>0</v>
      </c>
      <c r="AX105" s="302"/>
      <c r="AY105" s="302"/>
      <c r="AZ105" s="302"/>
      <c r="BA105" s="302"/>
      <c r="BB105" s="302"/>
      <c r="BC105" s="302"/>
    </row>
    <row r="106" spans="1:55">
      <c r="A106" s="232"/>
      <c r="B106" s="232"/>
      <c r="C106" s="283"/>
      <c r="D106" s="283"/>
      <c r="E106" s="283"/>
      <c r="F106" s="283"/>
      <c r="G106" s="283"/>
      <c r="H106" s="283"/>
      <c r="I106" s="232"/>
      <c r="J106" s="232"/>
      <c r="K106" s="232"/>
      <c r="L106" s="232"/>
      <c r="M106" s="323"/>
      <c r="N106" s="323"/>
      <c r="O106" s="323"/>
      <c r="P106" s="323"/>
      <c r="Q106" s="324"/>
      <c r="R106" s="324"/>
      <c r="S106" s="324"/>
      <c r="T106" s="324"/>
      <c r="U106" s="324"/>
      <c r="V106" s="324"/>
      <c r="W106" s="324"/>
      <c r="X106" s="324"/>
      <c r="Y106" s="324"/>
      <c r="Z106" s="232"/>
      <c r="AA106" s="232"/>
      <c r="AB106" s="232"/>
      <c r="AC106" s="232"/>
      <c r="AD106" s="232"/>
      <c r="AE106" s="232"/>
      <c r="AF106" s="232"/>
      <c r="AG106" s="232"/>
      <c r="AH106" s="232"/>
      <c r="AS106" s="283">
        <f t="shared" ref="AS106" si="108">J179</f>
        <v>0</v>
      </c>
      <c r="AT106" s="283"/>
      <c r="AU106" s="284">
        <f t="shared" ref="AU106" si="109">M179</f>
        <v>0</v>
      </c>
      <c r="AV106" s="283"/>
      <c r="AW106" s="302">
        <f t="shared" ref="AW106" si="110">J180</f>
        <v>0</v>
      </c>
      <c r="AX106" s="302"/>
      <c r="AY106" s="302"/>
      <c r="AZ106" s="302"/>
      <c r="BA106" s="302"/>
      <c r="BB106" s="302"/>
      <c r="BC106" s="302"/>
    </row>
    <row r="107" spans="1:55">
      <c r="A107" s="232"/>
      <c r="B107" s="232"/>
      <c r="C107" s="283"/>
      <c r="D107" s="283"/>
      <c r="E107" s="283"/>
      <c r="F107" s="283"/>
      <c r="G107" s="283"/>
      <c r="H107" s="283"/>
      <c r="I107" s="232"/>
      <c r="J107" s="232"/>
      <c r="K107" s="232"/>
      <c r="L107" s="232"/>
      <c r="M107" s="323"/>
      <c r="N107" s="323"/>
      <c r="O107" s="323"/>
      <c r="P107" s="323"/>
      <c r="Q107" s="324"/>
      <c r="R107" s="324"/>
      <c r="S107" s="324"/>
      <c r="T107" s="324"/>
      <c r="U107" s="324"/>
      <c r="V107" s="324"/>
      <c r="W107" s="324"/>
      <c r="X107" s="324"/>
      <c r="Y107" s="324"/>
      <c r="Z107" s="232"/>
      <c r="AA107" s="232"/>
      <c r="AB107" s="232"/>
      <c r="AC107" s="232"/>
      <c r="AD107" s="232"/>
      <c r="AE107" s="232"/>
      <c r="AF107" s="232"/>
      <c r="AG107" s="232"/>
      <c r="AH107" s="232"/>
      <c r="AS107" s="283">
        <f t="shared" ref="AS107" si="111">J181</f>
        <v>0</v>
      </c>
      <c r="AT107" s="283"/>
      <c r="AU107" s="284">
        <f t="shared" ref="AU107" si="112">M181</f>
        <v>0</v>
      </c>
      <c r="AV107" s="283"/>
      <c r="AW107" s="302">
        <f t="shared" ref="AW107" si="113">J182</f>
        <v>0</v>
      </c>
      <c r="AX107" s="302"/>
      <c r="AY107" s="302"/>
      <c r="AZ107" s="302"/>
      <c r="BA107" s="302"/>
      <c r="BB107" s="302"/>
      <c r="BC107" s="302"/>
    </row>
    <row r="108" spans="1:55">
      <c r="A108" s="232"/>
      <c r="B108" s="232"/>
      <c r="C108" s="232"/>
      <c r="D108" s="232"/>
      <c r="E108" s="232"/>
      <c r="F108" s="232"/>
      <c r="G108" s="232"/>
      <c r="H108" s="232"/>
      <c r="I108" s="232"/>
      <c r="J108" s="232"/>
      <c r="K108" s="232"/>
      <c r="L108" s="232"/>
      <c r="M108" s="232"/>
      <c r="N108" s="232"/>
      <c r="O108" s="232"/>
      <c r="P108" s="232"/>
      <c r="Q108" s="232"/>
      <c r="R108" s="232"/>
      <c r="S108" s="283" t="s">
        <v>243</v>
      </c>
      <c r="T108" s="232"/>
      <c r="U108" s="232"/>
      <c r="V108" s="232" t="s">
        <v>244</v>
      </c>
      <c r="W108" s="232"/>
      <c r="X108" s="232"/>
      <c r="Y108" s="232"/>
      <c r="Z108" s="232"/>
      <c r="AA108" s="232"/>
      <c r="AB108" s="232"/>
      <c r="AC108" s="232"/>
      <c r="AD108" s="232"/>
      <c r="AE108" s="232"/>
      <c r="AF108" s="232"/>
      <c r="AG108" s="232"/>
      <c r="AH108" s="232"/>
      <c r="AS108" s="283">
        <f t="shared" ref="AS108" si="114">J183</f>
        <v>0</v>
      </c>
      <c r="AT108" s="283"/>
      <c r="AU108" s="284">
        <f t="shared" ref="AU108" si="115">M183</f>
        <v>0</v>
      </c>
      <c r="AV108" s="283"/>
      <c r="AW108" s="302">
        <f t="shared" ref="AW108" si="116">J184</f>
        <v>0</v>
      </c>
      <c r="AX108" s="302"/>
      <c r="AY108" s="302"/>
      <c r="AZ108" s="302"/>
      <c r="BA108" s="302"/>
      <c r="BB108" s="302"/>
      <c r="BC108" s="302"/>
    </row>
    <row r="109" spans="1:55">
      <c r="A109" s="232"/>
      <c r="B109" s="232"/>
      <c r="C109" s="232"/>
      <c r="D109" s="232"/>
      <c r="E109" s="232"/>
      <c r="F109" s="232"/>
      <c r="G109" s="232"/>
      <c r="H109" s="232"/>
      <c r="I109" s="232"/>
      <c r="J109" s="232"/>
      <c r="K109" s="232"/>
      <c r="L109" s="232"/>
      <c r="M109" s="232"/>
      <c r="N109" s="232"/>
      <c r="O109" s="232"/>
      <c r="P109" s="232"/>
      <c r="Q109" s="232"/>
      <c r="R109" s="232"/>
      <c r="S109" s="283"/>
      <c r="T109" s="232"/>
      <c r="U109" s="232"/>
      <c r="V109" s="232"/>
      <c r="W109" s="232"/>
      <c r="X109" s="232"/>
      <c r="Y109" s="232"/>
      <c r="Z109" s="232"/>
      <c r="AA109" s="232"/>
      <c r="AB109" s="232"/>
      <c r="AC109" s="232"/>
      <c r="AD109" s="232"/>
      <c r="AE109" s="232"/>
      <c r="AF109" s="232"/>
      <c r="AG109" s="232"/>
      <c r="AH109" s="232"/>
      <c r="AS109" s="283">
        <f t="shared" ref="AS109" si="117">J185</f>
        <v>0</v>
      </c>
      <c r="AT109" s="283"/>
      <c r="AU109" s="284">
        <f t="shared" ref="AU109" si="118">M185</f>
        <v>0</v>
      </c>
      <c r="AV109" s="283"/>
      <c r="AW109" s="302">
        <f t="shared" ref="AW109" si="119">J186</f>
        <v>0</v>
      </c>
      <c r="AX109" s="302"/>
      <c r="AY109" s="302"/>
      <c r="AZ109" s="302"/>
      <c r="BA109" s="302"/>
      <c r="BB109" s="302"/>
      <c r="BC109" s="302"/>
    </row>
    <row r="110" spans="1:55">
      <c r="A110" s="232"/>
      <c r="B110" s="232"/>
      <c r="C110" s="283"/>
      <c r="D110" s="283"/>
      <c r="E110" s="283"/>
      <c r="F110" s="283"/>
      <c r="G110" s="283"/>
      <c r="H110" s="283"/>
      <c r="I110" s="232"/>
      <c r="J110" s="232"/>
      <c r="K110" s="232"/>
      <c r="L110" s="232"/>
      <c r="M110" s="323"/>
      <c r="N110" s="323"/>
      <c r="O110" s="323"/>
      <c r="P110" s="323"/>
      <c r="Q110" s="324"/>
      <c r="R110" s="324"/>
      <c r="S110" s="324"/>
      <c r="T110" s="324"/>
      <c r="U110" s="324"/>
      <c r="V110" s="324"/>
      <c r="W110" s="324"/>
      <c r="X110" s="324"/>
      <c r="Y110" s="324"/>
      <c r="Z110" s="232"/>
      <c r="AA110" s="232"/>
      <c r="AB110" s="232"/>
      <c r="AC110" s="232"/>
      <c r="AD110" s="232"/>
      <c r="AE110" s="232"/>
      <c r="AF110" s="232"/>
      <c r="AG110" s="232"/>
      <c r="AH110" s="232"/>
      <c r="AS110" s="283">
        <f t="shared" ref="AS110" si="120">J187</f>
        <v>0</v>
      </c>
      <c r="AT110" s="283"/>
      <c r="AU110" s="284">
        <f t="shared" ref="AU110" si="121">M187</f>
        <v>0</v>
      </c>
      <c r="AV110" s="283"/>
      <c r="AW110" s="302">
        <f t="shared" ref="AW110" si="122">J188</f>
        <v>0</v>
      </c>
      <c r="AX110" s="302"/>
      <c r="AY110" s="302"/>
      <c r="AZ110" s="302"/>
      <c r="BA110" s="302"/>
      <c r="BB110" s="302"/>
      <c r="BC110" s="302"/>
    </row>
    <row r="111" spans="1:55">
      <c r="A111" s="232"/>
      <c r="B111" s="232"/>
      <c r="C111" s="283"/>
      <c r="D111" s="283"/>
      <c r="E111" s="283"/>
      <c r="F111" s="283"/>
      <c r="G111" s="283"/>
      <c r="H111" s="283"/>
      <c r="I111" s="232"/>
      <c r="J111" s="232"/>
      <c r="K111" s="232"/>
      <c r="L111" s="232"/>
      <c r="M111" s="323"/>
      <c r="N111" s="323"/>
      <c r="O111" s="323"/>
      <c r="P111" s="323"/>
      <c r="Q111" s="324"/>
      <c r="R111" s="324"/>
      <c r="S111" s="324"/>
      <c r="T111" s="324"/>
      <c r="U111" s="324"/>
      <c r="V111" s="324"/>
      <c r="W111" s="324"/>
      <c r="X111" s="324"/>
      <c r="Y111" s="324"/>
      <c r="Z111" s="232"/>
      <c r="AA111" s="232"/>
      <c r="AB111" s="232"/>
      <c r="AC111" s="232"/>
      <c r="AD111" s="232"/>
      <c r="AE111" s="232"/>
      <c r="AF111" s="232"/>
      <c r="AG111" s="232"/>
      <c r="AH111" s="232"/>
    </row>
    <row r="112" spans="1:55">
      <c r="A112" s="232"/>
      <c r="B112" s="232"/>
      <c r="C112" s="283"/>
      <c r="D112" s="283"/>
      <c r="E112" s="283"/>
      <c r="F112" s="283"/>
      <c r="G112" s="283"/>
      <c r="H112" s="283"/>
      <c r="I112" s="232"/>
      <c r="J112" s="232"/>
      <c r="K112" s="232"/>
      <c r="L112" s="232"/>
      <c r="M112" s="323"/>
      <c r="N112" s="323"/>
      <c r="O112" s="323"/>
      <c r="P112" s="323"/>
      <c r="Q112" s="324"/>
      <c r="R112" s="324"/>
      <c r="S112" s="324"/>
      <c r="T112" s="324"/>
      <c r="U112" s="324"/>
      <c r="V112" s="324"/>
      <c r="W112" s="324"/>
      <c r="X112" s="324"/>
      <c r="Y112" s="324"/>
      <c r="Z112" s="232"/>
      <c r="AA112" s="232"/>
      <c r="AB112" s="232"/>
      <c r="AC112" s="232"/>
      <c r="AD112" s="232"/>
      <c r="AE112" s="232"/>
      <c r="AF112" s="232"/>
      <c r="AG112" s="232"/>
      <c r="AH112" s="232"/>
    </row>
    <row r="113" spans="1:34">
      <c r="A113" s="232"/>
      <c r="B113" s="232"/>
      <c r="C113" s="232"/>
      <c r="D113" s="232"/>
      <c r="E113" s="232"/>
      <c r="F113" s="232"/>
      <c r="G113" s="232"/>
      <c r="H113" s="232"/>
      <c r="I113" s="232"/>
      <c r="J113" s="232"/>
      <c r="K113" s="232"/>
      <c r="L113" s="232"/>
      <c r="M113" s="232"/>
      <c r="N113" s="232"/>
      <c r="O113" s="232"/>
      <c r="P113" s="232"/>
      <c r="Q113" s="232"/>
      <c r="R113" s="232"/>
      <c r="S113" s="283" t="s">
        <v>243</v>
      </c>
      <c r="T113" s="232"/>
      <c r="U113" s="232"/>
      <c r="V113" s="232" t="s">
        <v>244</v>
      </c>
      <c r="W113" s="232"/>
      <c r="X113" s="232"/>
      <c r="Y113" s="232"/>
      <c r="Z113" s="232"/>
      <c r="AA113" s="232"/>
      <c r="AB113" s="232"/>
      <c r="AC113" s="232"/>
      <c r="AD113" s="232"/>
      <c r="AE113" s="232"/>
      <c r="AF113" s="232"/>
      <c r="AG113" s="232"/>
      <c r="AH113" s="232"/>
    </row>
    <row r="114" spans="1:34">
      <c r="A114" s="232"/>
      <c r="B114" s="232"/>
      <c r="C114" s="232"/>
      <c r="D114" s="232"/>
      <c r="E114" s="232"/>
      <c r="F114" s="232"/>
      <c r="G114" s="232"/>
      <c r="H114" s="232"/>
      <c r="I114" s="232"/>
      <c r="J114" s="232"/>
      <c r="K114" s="232"/>
      <c r="L114" s="232"/>
      <c r="M114" s="232"/>
      <c r="N114" s="232"/>
      <c r="O114" s="232"/>
      <c r="P114" s="232"/>
      <c r="Q114" s="232"/>
      <c r="R114" s="232"/>
      <c r="S114" s="283"/>
      <c r="T114" s="232"/>
      <c r="U114" s="232"/>
      <c r="V114" s="232"/>
      <c r="W114" s="232"/>
      <c r="X114" s="232"/>
      <c r="Y114" s="232"/>
      <c r="Z114" s="232"/>
      <c r="AA114" s="232"/>
      <c r="AB114" s="232"/>
      <c r="AC114" s="232"/>
      <c r="AD114" s="232"/>
      <c r="AE114" s="232"/>
      <c r="AF114" s="232"/>
      <c r="AG114" s="232"/>
      <c r="AH114" s="232"/>
    </row>
    <row r="115" spans="1:34">
      <c r="A115" s="232"/>
      <c r="B115" s="232"/>
      <c r="C115" s="283"/>
      <c r="D115" s="283"/>
      <c r="E115" s="283"/>
      <c r="F115" s="283"/>
      <c r="G115" s="283"/>
      <c r="H115" s="283"/>
      <c r="I115" s="232"/>
      <c r="J115" s="232"/>
      <c r="K115" s="232"/>
      <c r="L115" s="232"/>
      <c r="M115" s="323"/>
      <c r="N115" s="323"/>
      <c r="O115" s="323"/>
      <c r="P115" s="323"/>
      <c r="Q115" s="324"/>
      <c r="R115" s="324"/>
      <c r="S115" s="324"/>
      <c r="T115" s="324"/>
      <c r="U115" s="324"/>
      <c r="V115" s="324"/>
      <c r="W115" s="324"/>
      <c r="X115" s="324"/>
      <c r="Y115" s="324"/>
      <c r="Z115" s="232"/>
      <c r="AA115" s="232"/>
      <c r="AB115" s="232"/>
      <c r="AC115" s="232"/>
      <c r="AD115" s="232"/>
      <c r="AE115" s="232"/>
      <c r="AF115" s="232"/>
      <c r="AG115" s="232"/>
      <c r="AH115" s="232"/>
    </row>
    <row r="116" spans="1:34">
      <c r="A116" s="232"/>
      <c r="B116" s="232"/>
      <c r="C116" s="283"/>
      <c r="D116" s="283"/>
      <c r="E116" s="283"/>
      <c r="F116" s="283"/>
      <c r="G116" s="283"/>
      <c r="H116" s="283"/>
      <c r="I116" s="232"/>
      <c r="J116" s="232"/>
      <c r="K116" s="232"/>
      <c r="L116" s="232"/>
      <c r="M116" s="323"/>
      <c r="N116" s="323"/>
      <c r="O116" s="323"/>
      <c r="P116" s="323"/>
      <c r="Q116" s="324"/>
      <c r="R116" s="324"/>
      <c r="S116" s="324"/>
      <c r="T116" s="324"/>
      <c r="U116" s="324"/>
      <c r="V116" s="324"/>
      <c r="W116" s="324"/>
      <c r="X116" s="324"/>
      <c r="Y116" s="324"/>
      <c r="Z116" s="232"/>
      <c r="AA116" s="232"/>
      <c r="AB116" s="232"/>
      <c r="AC116" s="232"/>
      <c r="AD116" s="232"/>
      <c r="AE116" s="232"/>
      <c r="AF116" s="232"/>
      <c r="AG116" s="232"/>
      <c r="AH116" s="232"/>
    </row>
    <row r="117" spans="1:34">
      <c r="A117" s="232"/>
      <c r="B117" s="232"/>
      <c r="C117" s="283"/>
      <c r="D117" s="283"/>
      <c r="E117" s="283"/>
      <c r="F117" s="283"/>
      <c r="G117" s="283"/>
      <c r="H117" s="283"/>
      <c r="I117" s="232"/>
      <c r="J117" s="232"/>
      <c r="K117" s="232"/>
      <c r="L117" s="232"/>
      <c r="M117" s="323"/>
      <c r="N117" s="323"/>
      <c r="O117" s="323"/>
      <c r="P117" s="323"/>
      <c r="Q117" s="324"/>
      <c r="R117" s="324"/>
      <c r="S117" s="324"/>
      <c r="T117" s="324"/>
      <c r="U117" s="324"/>
      <c r="V117" s="324"/>
      <c r="W117" s="324"/>
      <c r="X117" s="324"/>
      <c r="Y117" s="324"/>
      <c r="Z117" s="232"/>
      <c r="AA117" s="232"/>
      <c r="AB117" s="232"/>
      <c r="AC117" s="232"/>
      <c r="AD117" s="232"/>
      <c r="AE117" s="232"/>
      <c r="AF117" s="232"/>
      <c r="AG117" s="232"/>
      <c r="AH117" s="232"/>
    </row>
    <row r="118" spans="1:34">
      <c r="A118" s="232"/>
      <c r="B118" s="232"/>
      <c r="C118" s="232"/>
      <c r="D118" s="232"/>
      <c r="E118" s="232"/>
      <c r="F118" s="232"/>
      <c r="G118" s="232"/>
      <c r="H118" s="232"/>
      <c r="I118" s="232"/>
      <c r="J118" s="232"/>
      <c r="K118" s="232"/>
      <c r="L118" s="232"/>
      <c r="M118" s="232"/>
      <c r="N118" s="232"/>
      <c r="O118" s="232"/>
      <c r="P118" s="232"/>
      <c r="Q118" s="232"/>
      <c r="R118" s="232"/>
      <c r="S118" s="283" t="s">
        <v>243</v>
      </c>
      <c r="T118" s="232"/>
      <c r="U118" s="232"/>
      <c r="V118" s="232" t="s">
        <v>244</v>
      </c>
      <c r="W118" s="232"/>
      <c r="X118" s="232"/>
      <c r="Y118" s="232"/>
      <c r="Z118" s="232"/>
      <c r="AA118" s="232"/>
      <c r="AB118" s="232"/>
      <c r="AC118" s="232"/>
      <c r="AD118" s="232"/>
      <c r="AE118" s="232"/>
      <c r="AF118" s="232"/>
      <c r="AG118" s="232"/>
      <c r="AH118" s="232"/>
    </row>
    <row r="119" spans="1:34">
      <c r="A119" s="232"/>
      <c r="B119" s="232"/>
      <c r="C119" s="232"/>
      <c r="D119" s="232"/>
      <c r="E119" s="232"/>
      <c r="F119" s="232"/>
      <c r="G119" s="232"/>
      <c r="H119" s="232"/>
      <c r="I119" s="232"/>
      <c r="J119" s="232"/>
      <c r="K119" s="232"/>
      <c r="L119" s="232"/>
      <c r="M119" s="232"/>
      <c r="N119" s="232"/>
      <c r="O119" s="232"/>
      <c r="P119" s="232"/>
      <c r="Q119" s="232"/>
      <c r="R119" s="232"/>
      <c r="S119" s="283"/>
      <c r="T119" s="232"/>
      <c r="U119" s="232"/>
      <c r="V119" s="232"/>
      <c r="W119" s="232"/>
      <c r="X119" s="232"/>
      <c r="Y119" s="232"/>
      <c r="Z119" s="232"/>
      <c r="AA119" s="232"/>
      <c r="AB119" s="232"/>
      <c r="AC119" s="232"/>
      <c r="AD119" s="232"/>
      <c r="AE119" s="232"/>
      <c r="AF119" s="232"/>
      <c r="AG119" s="232"/>
      <c r="AH119" s="232"/>
    </row>
    <row r="120" spans="1:34">
      <c r="A120" s="232"/>
      <c r="B120" s="232"/>
      <c r="C120" s="283"/>
      <c r="D120" s="283"/>
      <c r="E120" s="283"/>
      <c r="F120" s="283"/>
      <c r="G120" s="283"/>
      <c r="H120" s="283"/>
      <c r="I120" s="232"/>
      <c r="J120" s="232"/>
      <c r="K120" s="232"/>
      <c r="L120" s="232"/>
      <c r="M120" s="323"/>
      <c r="N120" s="323"/>
      <c r="O120" s="323"/>
      <c r="P120" s="323"/>
      <c r="Q120" s="324"/>
      <c r="R120" s="324"/>
      <c r="S120" s="324"/>
      <c r="T120" s="324"/>
      <c r="U120" s="324"/>
      <c r="V120" s="324"/>
      <c r="W120" s="324"/>
      <c r="X120" s="324"/>
      <c r="Y120" s="324"/>
      <c r="Z120" s="232"/>
      <c r="AA120" s="232"/>
      <c r="AB120" s="232"/>
      <c r="AC120" s="232"/>
      <c r="AD120" s="232"/>
      <c r="AE120" s="232"/>
      <c r="AF120" s="232"/>
      <c r="AG120" s="232"/>
      <c r="AH120" s="232"/>
    </row>
    <row r="121" spans="1:34">
      <c r="A121" s="232"/>
      <c r="B121" s="232"/>
      <c r="C121" s="283"/>
      <c r="D121" s="283"/>
      <c r="E121" s="283"/>
      <c r="F121" s="283"/>
      <c r="G121" s="283"/>
      <c r="H121" s="283"/>
      <c r="I121" s="232"/>
      <c r="J121" s="232"/>
      <c r="K121" s="232"/>
      <c r="L121" s="232"/>
      <c r="M121" s="323"/>
      <c r="N121" s="323"/>
      <c r="O121" s="323"/>
      <c r="P121" s="323"/>
      <c r="Q121" s="324"/>
      <c r="R121" s="324"/>
      <c r="S121" s="324"/>
      <c r="T121" s="324"/>
      <c r="U121" s="324"/>
      <c r="V121" s="324"/>
      <c r="W121" s="324"/>
      <c r="X121" s="324"/>
      <c r="Y121" s="324"/>
      <c r="Z121" s="232"/>
      <c r="AA121" s="232"/>
      <c r="AB121" s="232"/>
      <c r="AC121" s="232"/>
      <c r="AD121" s="232"/>
      <c r="AE121" s="232"/>
      <c r="AF121" s="232"/>
      <c r="AG121" s="232"/>
      <c r="AH121" s="232"/>
    </row>
    <row r="122" spans="1:34">
      <c r="A122" s="232"/>
      <c r="B122" s="232"/>
      <c r="C122" s="283"/>
      <c r="D122" s="283"/>
      <c r="E122" s="283"/>
      <c r="F122" s="283"/>
      <c r="G122" s="283"/>
      <c r="H122" s="283"/>
      <c r="I122" s="232"/>
      <c r="J122" s="232"/>
      <c r="K122" s="232"/>
      <c r="L122" s="232"/>
      <c r="M122" s="323"/>
      <c r="N122" s="323"/>
      <c r="O122" s="323"/>
      <c r="P122" s="323"/>
      <c r="Q122" s="324"/>
      <c r="R122" s="324"/>
      <c r="S122" s="324"/>
      <c r="T122" s="324"/>
      <c r="U122" s="324"/>
      <c r="V122" s="324"/>
      <c r="W122" s="324"/>
      <c r="X122" s="324"/>
      <c r="Y122" s="324"/>
      <c r="Z122" s="232"/>
      <c r="AA122" s="232"/>
      <c r="AB122" s="232"/>
      <c r="AC122" s="232"/>
      <c r="AD122" s="232"/>
      <c r="AE122" s="232"/>
      <c r="AF122" s="232"/>
      <c r="AG122" s="232"/>
      <c r="AH122" s="232"/>
    </row>
    <row r="123" spans="1:34">
      <c r="A123" s="232"/>
      <c r="B123" s="232"/>
      <c r="C123" s="232"/>
      <c r="D123" s="232"/>
      <c r="E123" s="232"/>
      <c r="F123" s="232"/>
      <c r="G123" s="232"/>
      <c r="H123" s="232"/>
      <c r="I123" s="232"/>
      <c r="J123" s="232"/>
      <c r="K123" s="232"/>
      <c r="L123" s="232"/>
      <c r="M123" s="232"/>
      <c r="N123" s="232"/>
      <c r="O123" s="232"/>
      <c r="P123" s="232"/>
      <c r="Q123" s="232"/>
      <c r="R123" s="232"/>
      <c r="S123" s="283" t="s">
        <v>243</v>
      </c>
      <c r="T123" s="232"/>
      <c r="U123" s="232"/>
      <c r="V123" s="232" t="s">
        <v>244</v>
      </c>
      <c r="W123" s="232"/>
      <c r="X123" s="232"/>
      <c r="Y123" s="232"/>
      <c r="Z123" s="232"/>
      <c r="AA123" s="232"/>
      <c r="AB123" s="232"/>
      <c r="AC123" s="232"/>
      <c r="AD123" s="232"/>
      <c r="AE123" s="232"/>
      <c r="AF123" s="232"/>
      <c r="AG123" s="232"/>
      <c r="AH123" s="232"/>
    </row>
    <row r="124" spans="1:34">
      <c r="A124" s="232"/>
      <c r="B124" s="232"/>
      <c r="C124" s="232"/>
      <c r="D124" s="232"/>
      <c r="E124" s="232"/>
      <c r="F124" s="232"/>
      <c r="G124" s="232"/>
      <c r="H124" s="232"/>
      <c r="I124" s="232"/>
      <c r="J124" s="232"/>
      <c r="K124" s="232"/>
      <c r="L124" s="232"/>
      <c r="M124" s="232"/>
      <c r="N124" s="232"/>
      <c r="O124" s="232"/>
      <c r="P124" s="232"/>
      <c r="Q124" s="232"/>
      <c r="R124" s="232"/>
      <c r="S124" s="283"/>
      <c r="T124" s="232"/>
      <c r="U124" s="232"/>
      <c r="V124" s="232"/>
      <c r="W124" s="232"/>
      <c r="X124" s="232"/>
      <c r="Y124" s="232"/>
      <c r="Z124" s="232"/>
      <c r="AA124" s="232"/>
      <c r="AB124" s="232"/>
      <c r="AC124" s="232"/>
      <c r="AD124" s="232"/>
      <c r="AE124" s="232"/>
      <c r="AF124" s="232"/>
      <c r="AG124" s="232"/>
      <c r="AH124" s="232"/>
    </row>
    <row r="125" spans="1:34">
      <c r="A125" s="232"/>
      <c r="B125" s="232"/>
      <c r="C125" s="283"/>
      <c r="D125" s="283"/>
      <c r="E125" s="283"/>
      <c r="F125" s="283"/>
      <c r="G125" s="283"/>
      <c r="H125" s="283"/>
      <c r="I125" s="232"/>
      <c r="J125" s="232"/>
      <c r="K125" s="232"/>
      <c r="L125" s="232"/>
      <c r="M125" s="323"/>
      <c r="N125" s="323"/>
      <c r="O125" s="323"/>
      <c r="P125" s="323"/>
      <c r="Q125" s="324"/>
      <c r="R125" s="324"/>
      <c r="S125" s="324"/>
      <c r="T125" s="324"/>
      <c r="U125" s="324"/>
      <c r="V125" s="324"/>
      <c r="W125" s="324"/>
      <c r="X125" s="324"/>
      <c r="Y125" s="324"/>
      <c r="Z125" s="232"/>
      <c r="AA125" s="232"/>
      <c r="AB125" s="232"/>
      <c r="AC125" s="232"/>
      <c r="AD125" s="232"/>
      <c r="AE125" s="232"/>
      <c r="AF125" s="232"/>
      <c r="AG125" s="232"/>
      <c r="AH125" s="232"/>
    </row>
    <row r="126" spans="1:34">
      <c r="A126" s="232"/>
      <c r="B126" s="232"/>
      <c r="C126" s="283"/>
      <c r="D126" s="283"/>
      <c r="E126" s="283"/>
      <c r="F126" s="283"/>
      <c r="G126" s="283"/>
      <c r="H126" s="283"/>
      <c r="I126" s="232"/>
      <c r="J126" s="232"/>
      <c r="K126" s="232"/>
      <c r="L126" s="232"/>
      <c r="M126" s="323"/>
      <c r="N126" s="323"/>
      <c r="O126" s="323"/>
      <c r="P126" s="323"/>
      <c r="Q126" s="324"/>
      <c r="R126" s="324"/>
      <c r="S126" s="324"/>
      <c r="T126" s="324"/>
      <c r="U126" s="324"/>
      <c r="V126" s="324"/>
      <c r="W126" s="324"/>
      <c r="X126" s="324"/>
      <c r="Y126" s="324"/>
      <c r="Z126" s="232"/>
      <c r="AA126" s="232"/>
      <c r="AB126" s="232"/>
      <c r="AC126" s="232"/>
      <c r="AD126" s="232"/>
      <c r="AE126" s="232"/>
      <c r="AF126" s="232"/>
      <c r="AG126" s="232"/>
      <c r="AH126" s="232"/>
    </row>
    <row r="127" spans="1:34">
      <c r="A127" s="232"/>
      <c r="B127" s="232"/>
      <c r="C127" s="283"/>
      <c r="D127" s="283"/>
      <c r="E127" s="283"/>
      <c r="F127" s="283"/>
      <c r="G127" s="283"/>
      <c r="H127" s="283"/>
      <c r="I127" s="232"/>
      <c r="J127" s="232"/>
      <c r="K127" s="232"/>
      <c r="L127" s="232"/>
      <c r="M127" s="323"/>
      <c r="N127" s="323"/>
      <c r="O127" s="323"/>
      <c r="P127" s="323"/>
      <c r="Q127" s="324"/>
      <c r="R127" s="324"/>
      <c r="S127" s="324"/>
      <c r="T127" s="324"/>
      <c r="U127" s="324"/>
      <c r="V127" s="324"/>
      <c r="W127" s="324"/>
      <c r="X127" s="324"/>
      <c r="Y127" s="324"/>
      <c r="Z127" s="232"/>
      <c r="AA127" s="232"/>
      <c r="AB127" s="232"/>
      <c r="AC127" s="232"/>
      <c r="AD127" s="232"/>
      <c r="AE127" s="232"/>
      <c r="AF127" s="232"/>
      <c r="AG127" s="232"/>
      <c r="AH127" s="232"/>
    </row>
    <row r="128" spans="1:34">
      <c r="A128" s="232"/>
      <c r="B128" s="232"/>
      <c r="C128" s="232"/>
      <c r="D128" s="232"/>
      <c r="E128" s="232"/>
      <c r="F128" s="232"/>
      <c r="G128" s="232"/>
      <c r="H128" s="232"/>
      <c r="I128" s="232"/>
      <c r="J128" s="232"/>
      <c r="K128" s="232"/>
      <c r="L128" s="232"/>
      <c r="M128" s="232"/>
      <c r="N128" s="232"/>
      <c r="O128" s="232"/>
      <c r="P128" s="232"/>
      <c r="Q128" s="232"/>
      <c r="R128" s="232"/>
      <c r="S128" s="283" t="s">
        <v>243</v>
      </c>
      <c r="T128" s="232"/>
      <c r="U128" s="232"/>
      <c r="V128" s="232" t="s">
        <v>244</v>
      </c>
      <c r="W128" s="232"/>
      <c r="X128" s="232"/>
      <c r="Y128" s="232"/>
      <c r="Z128" s="232"/>
      <c r="AA128" s="232"/>
      <c r="AB128" s="232"/>
      <c r="AC128" s="232"/>
      <c r="AD128" s="232"/>
      <c r="AE128" s="232"/>
      <c r="AF128" s="232"/>
      <c r="AG128" s="232"/>
      <c r="AH128" s="232"/>
    </row>
    <row r="129" spans="1:34">
      <c r="A129" s="232"/>
      <c r="B129" s="232"/>
      <c r="C129" s="232"/>
      <c r="D129" s="232"/>
      <c r="E129" s="232"/>
      <c r="F129" s="232"/>
      <c r="G129" s="232"/>
      <c r="H129" s="232"/>
      <c r="I129" s="232"/>
      <c r="J129" s="232"/>
      <c r="K129" s="232"/>
      <c r="L129" s="232"/>
      <c r="M129" s="232"/>
      <c r="N129" s="232"/>
      <c r="O129" s="232"/>
      <c r="P129" s="232"/>
      <c r="Q129" s="232"/>
      <c r="R129" s="232"/>
      <c r="S129" s="283"/>
      <c r="T129" s="232"/>
      <c r="U129" s="232"/>
      <c r="V129" s="232"/>
      <c r="W129" s="232"/>
      <c r="X129" s="232"/>
      <c r="Y129" s="232"/>
      <c r="Z129" s="232"/>
      <c r="AA129" s="232"/>
      <c r="AB129" s="232"/>
      <c r="AC129" s="232"/>
      <c r="AD129" s="232"/>
      <c r="AE129" s="232"/>
      <c r="AF129" s="232"/>
      <c r="AG129" s="232"/>
      <c r="AH129" s="232"/>
    </row>
    <row r="130" spans="1:34">
      <c r="A130" s="232"/>
      <c r="B130" s="232"/>
      <c r="C130" s="283"/>
      <c r="D130" s="283"/>
      <c r="E130" s="283"/>
      <c r="F130" s="283"/>
      <c r="G130" s="283"/>
      <c r="H130" s="283"/>
      <c r="I130" s="232"/>
      <c r="J130" s="232"/>
      <c r="K130" s="232"/>
      <c r="L130" s="232"/>
      <c r="M130" s="323"/>
      <c r="N130" s="323"/>
      <c r="O130" s="323"/>
      <c r="P130" s="323"/>
      <c r="Q130" s="324"/>
      <c r="R130" s="324"/>
      <c r="S130" s="324"/>
      <c r="T130" s="324"/>
      <c r="U130" s="324"/>
      <c r="V130" s="324"/>
      <c r="W130" s="324"/>
      <c r="X130" s="324"/>
      <c r="Y130" s="324"/>
      <c r="Z130" s="232"/>
      <c r="AA130" s="232"/>
      <c r="AB130" s="232"/>
      <c r="AC130" s="232"/>
      <c r="AD130" s="232"/>
      <c r="AE130" s="232"/>
      <c r="AF130" s="232"/>
      <c r="AG130" s="232"/>
      <c r="AH130" s="232"/>
    </row>
    <row r="131" spans="1:34">
      <c r="A131" s="232"/>
      <c r="B131" s="232"/>
      <c r="C131" s="283"/>
      <c r="D131" s="283"/>
      <c r="E131" s="283"/>
      <c r="F131" s="283"/>
      <c r="G131" s="283"/>
      <c r="H131" s="283"/>
      <c r="I131" s="232"/>
      <c r="J131" s="232"/>
      <c r="K131" s="232"/>
      <c r="L131" s="232"/>
      <c r="M131" s="323"/>
      <c r="N131" s="323"/>
      <c r="O131" s="323"/>
      <c r="P131" s="323"/>
      <c r="Q131" s="324"/>
      <c r="R131" s="324"/>
      <c r="S131" s="324"/>
      <c r="T131" s="324"/>
      <c r="U131" s="324"/>
      <c r="V131" s="324"/>
      <c r="W131" s="324"/>
      <c r="X131" s="324"/>
      <c r="Y131" s="324"/>
      <c r="Z131" s="232"/>
      <c r="AA131" s="232"/>
      <c r="AB131" s="232"/>
      <c r="AC131" s="232"/>
      <c r="AD131" s="232"/>
      <c r="AE131" s="232"/>
      <c r="AF131" s="232"/>
      <c r="AG131" s="232"/>
      <c r="AH131" s="232"/>
    </row>
    <row r="132" spans="1:34">
      <c r="A132" s="232"/>
      <c r="B132" s="232"/>
      <c r="C132" s="283"/>
      <c r="D132" s="283"/>
      <c r="E132" s="283"/>
      <c r="F132" s="283"/>
      <c r="G132" s="283"/>
      <c r="H132" s="283"/>
      <c r="I132" s="232"/>
      <c r="J132" s="232"/>
      <c r="K132" s="232"/>
      <c r="L132" s="232"/>
      <c r="M132" s="323"/>
      <c r="N132" s="323"/>
      <c r="O132" s="323"/>
      <c r="P132" s="323"/>
      <c r="Q132" s="324"/>
      <c r="R132" s="324"/>
      <c r="S132" s="324"/>
      <c r="T132" s="324"/>
      <c r="U132" s="324"/>
      <c r="V132" s="324"/>
      <c r="W132" s="324"/>
      <c r="X132" s="324"/>
      <c r="Y132" s="324"/>
      <c r="Z132" s="232"/>
      <c r="AA132" s="232"/>
      <c r="AB132" s="232"/>
      <c r="AC132" s="232"/>
      <c r="AD132" s="232"/>
      <c r="AE132" s="232"/>
      <c r="AF132" s="232"/>
      <c r="AG132" s="232"/>
      <c r="AH132" s="232"/>
    </row>
    <row r="133" spans="1:34">
      <c r="A133" s="232"/>
      <c r="B133" s="232"/>
      <c r="C133" s="232"/>
      <c r="D133" s="232"/>
      <c r="E133" s="232"/>
      <c r="F133" s="232"/>
      <c r="G133" s="232"/>
      <c r="H133" s="232"/>
      <c r="I133" s="232"/>
      <c r="J133" s="232"/>
      <c r="K133" s="232"/>
      <c r="L133" s="232"/>
      <c r="M133" s="232"/>
      <c r="N133" s="232"/>
      <c r="O133" s="232"/>
      <c r="P133" s="232"/>
      <c r="Q133" s="232"/>
      <c r="R133" s="232"/>
      <c r="S133" s="283" t="s">
        <v>243</v>
      </c>
      <c r="T133" s="232"/>
      <c r="U133" s="232"/>
      <c r="V133" s="232" t="s">
        <v>244</v>
      </c>
      <c r="W133" s="232"/>
      <c r="X133" s="232"/>
      <c r="Y133" s="232"/>
      <c r="Z133" s="232"/>
      <c r="AA133" s="232"/>
      <c r="AB133" s="232"/>
      <c r="AC133" s="232"/>
      <c r="AD133" s="232"/>
      <c r="AE133" s="232"/>
      <c r="AF133" s="232"/>
      <c r="AG133" s="232"/>
      <c r="AH133" s="232"/>
    </row>
    <row r="134" spans="1:34">
      <c r="A134" s="232"/>
      <c r="B134" s="232"/>
      <c r="C134" s="232"/>
      <c r="D134" s="232"/>
      <c r="E134" s="232"/>
      <c r="F134" s="232"/>
      <c r="G134" s="232"/>
      <c r="H134" s="232"/>
      <c r="I134" s="232"/>
      <c r="J134" s="232"/>
      <c r="K134" s="232"/>
      <c r="L134" s="232"/>
      <c r="M134" s="232"/>
      <c r="N134" s="232"/>
      <c r="O134" s="232"/>
      <c r="P134" s="232"/>
      <c r="Q134" s="232"/>
      <c r="R134" s="232"/>
      <c r="S134" s="283"/>
      <c r="T134" s="232"/>
      <c r="U134" s="232"/>
      <c r="V134" s="232"/>
      <c r="W134" s="232"/>
      <c r="X134" s="232"/>
      <c r="Y134" s="232"/>
      <c r="Z134" s="232"/>
      <c r="AA134" s="232"/>
      <c r="AB134" s="232"/>
      <c r="AC134" s="232"/>
      <c r="AD134" s="232"/>
      <c r="AE134" s="232"/>
      <c r="AF134" s="232"/>
      <c r="AG134" s="232"/>
      <c r="AH134" s="232"/>
    </row>
    <row r="135" spans="1:34">
      <c r="A135" s="232"/>
      <c r="B135" s="232"/>
      <c r="C135" s="283"/>
      <c r="D135" s="283"/>
      <c r="E135" s="283"/>
      <c r="F135" s="283"/>
      <c r="G135" s="283"/>
      <c r="H135" s="283"/>
      <c r="I135" s="232"/>
      <c r="J135" s="232"/>
      <c r="K135" s="232"/>
      <c r="L135" s="232"/>
      <c r="M135" s="323"/>
      <c r="N135" s="323"/>
      <c r="O135" s="323"/>
      <c r="P135" s="323"/>
      <c r="Q135" s="324"/>
      <c r="R135" s="324"/>
      <c r="S135" s="324"/>
      <c r="T135" s="324"/>
      <c r="U135" s="324"/>
      <c r="V135" s="324"/>
      <c r="W135" s="324"/>
      <c r="X135" s="324"/>
      <c r="Y135" s="324"/>
      <c r="Z135" s="232"/>
      <c r="AA135" s="232"/>
      <c r="AB135" s="232"/>
      <c r="AC135" s="232"/>
      <c r="AD135" s="232"/>
      <c r="AE135" s="232"/>
      <c r="AF135" s="232"/>
      <c r="AG135" s="232"/>
      <c r="AH135" s="232"/>
    </row>
    <row r="136" spans="1:34">
      <c r="A136" s="232"/>
      <c r="B136" s="232"/>
      <c r="C136" s="283"/>
      <c r="D136" s="283"/>
      <c r="E136" s="283"/>
      <c r="F136" s="283"/>
      <c r="G136" s="283"/>
      <c r="H136" s="283"/>
      <c r="I136" s="232"/>
      <c r="J136" s="232"/>
      <c r="K136" s="232"/>
      <c r="L136" s="232"/>
      <c r="M136" s="323"/>
      <c r="N136" s="323"/>
      <c r="O136" s="323"/>
      <c r="P136" s="323"/>
      <c r="Q136" s="324"/>
      <c r="R136" s="324"/>
      <c r="S136" s="324"/>
      <c r="T136" s="324"/>
      <c r="U136" s="324"/>
      <c r="V136" s="324"/>
      <c r="W136" s="324"/>
      <c r="X136" s="324"/>
      <c r="Y136" s="324"/>
      <c r="Z136" s="232"/>
      <c r="AA136" s="232"/>
      <c r="AB136" s="232"/>
      <c r="AC136" s="232"/>
      <c r="AD136" s="232"/>
      <c r="AE136" s="232"/>
      <c r="AF136" s="232"/>
      <c r="AG136" s="232"/>
      <c r="AH136" s="232"/>
    </row>
    <row r="137" spans="1:34">
      <c r="A137" s="232"/>
      <c r="B137" s="232"/>
      <c r="C137" s="283"/>
      <c r="D137" s="283"/>
      <c r="E137" s="283"/>
      <c r="F137" s="283"/>
      <c r="G137" s="283"/>
      <c r="H137" s="283"/>
      <c r="I137" s="232"/>
      <c r="J137" s="232"/>
      <c r="K137" s="232"/>
      <c r="L137" s="232"/>
      <c r="M137" s="323"/>
      <c r="N137" s="323"/>
      <c r="O137" s="323"/>
      <c r="P137" s="323"/>
      <c r="Q137" s="324"/>
      <c r="R137" s="324"/>
      <c r="S137" s="324"/>
      <c r="T137" s="324"/>
      <c r="U137" s="324"/>
      <c r="V137" s="324"/>
      <c r="W137" s="324"/>
      <c r="X137" s="324"/>
      <c r="Y137" s="324"/>
      <c r="Z137" s="232"/>
      <c r="AA137" s="232"/>
      <c r="AB137" s="232"/>
      <c r="AC137" s="232"/>
      <c r="AD137" s="232"/>
      <c r="AE137" s="232"/>
      <c r="AF137" s="232"/>
      <c r="AG137" s="232"/>
      <c r="AH137" s="232"/>
    </row>
    <row r="138" spans="1:34">
      <c r="A138" s="232"/>
      <c r="B138" s="232"/>
      <c r="C138" s="232"/>
      <c r="D138" s="232"/>
      <c r="E138" s="232"/>
      <c r="F138" s="232"/>
      <c r="G138" s="232"/>
      <c r="H138" s="232"/>
      <c r="I138" s="232"/>
      <c r="J138" s="232"/>
      <c r="K138" s="232"/>
      <c r="L138" s="232"/>
      <c r="M138" s="232"/>
      <c r="N138" s="232"/>
      <c r="O138" s="232"/>
      <c r="P138" s="232"/>
      <c r="Q138" s="232"/>
      <c r="R138" s="232"/>
      <c r="S138" s="283" t="s">
        <v>243</v>
      </c>
      <c r="T138" s="232"/>
      <c r="U138" s="232"/>
      <c r="V138" s="232" t="s">
        <v>244</v>
      </c>
      <c r="W138" s="232"/>
      <c r="X138" s="232"/>
      <c r="Y138" s="232"/>
      <c r="Z138" s="232"/>
      <c r="AA138" s="232"/>
      <c r="AB138" s="232"/>
      <c r="AC138" s="232"/>
      <c r="AD138" s="232"/>
      <c r="AE138" s="232"/>
      <c r="AF138" s="232"/>
      <c r="AG138" s="232"/>
      <c r="AH138" s="232"/>
    </row>
    <row r="139" spans="1:34">
      <c r="A139" s="232"/>
      <c r="B139" s="232"/>
      <c r="C139" s="232"/>
      <c r="D139" s="232"/>
      <c r="E139" s="232"/>
      <c r="F139" s="232"/>
      <c r="G139" s="232"/>
      <c r="H139" s="232"/>
      <c r="I139" s="232"/>
      <c r="J139" s="232"/>
      <c r="K139" s="232"/>
      <c r="L139" s="232"/>
      <c r="M139" s="232"/>
      <c r="N139" s="232"/>
      <c r="O139" s="232"/>
      <c r="P139" s="232"/>
      <c r="Q139" s="232"/>
      <c r="R139" s="232"/>
      <c r="S139" s="283"/>
      <c r="T139" s="232"/>
      <c r="U139" s="232"/>
      <c r="V139" s="232"/>
      <c r="W139" s="232"/>
      <c r="X139" s="232"/>
      <c r="Y139" s="232"/>
      <c r="Z139" s="232"/>
      <c r="AA139" s="232"/>
      <c r="AB139" s="232"/>
      <c r="AC139" s="232"/>
      <c r="AD139" s="232"/>
      <c r="AE139" s="232"/>
      <c r="AF139" s="232"/>
      <c r="AG139" s="232"/>
      <c r="AH139" s="232"/>
    </row>
    <row r="140" spans="1:34">
      <c r="A140" s="232"/>
      <c r="B140" s="232"/>
      <c r="C140" s="283"/>
      <c r="D140" s="283"/>
      <c r="E140" s="283"/>
      <c r="F140" s="283"/>
      <c r="G140" s="283"/>
      <c r="H140" s="283"/>
      <c r="I140" s="232"/>
      <c r="J140" s="232"/>
      <c r="K140" s="232"/>
      <c r="L140" s="232"/>
      <c r="M140" s="323"/>
      <c r="N140" s="323"/>
      <c r="O140" s="323"/>
      <c r="P140" s="323"/>
      <c r="Q140" s="324"/>
      <c r="R140" s="324"/>
      <c r="S140" s="324"/>
      <c r="T140" s="324"/>
      <c r="U140" s="324"/>
      <c r="V140" s="324"/>
      <c r="W140" s="324"/>
      <c r="X140" s="324"/>
      <c r="Y140" s="324"/>
      <c r="Z140" s="232"/>
      <c r="AA140" s="232"/>
      <c r="AB140" s="232"/>
      <c r="AC140" s="232"/>
      <c r="AD140" s="232"/>
      <c r="AE140" s="232"/>
      <c r="AF140" s="232"/>
      <c r="AG140" s="232"/>
      <c r="AH140" s="232"/>
    </row>
    <row r="141" spans="1:34">
      <c r="A141" s="232"/>
      <c r="B141" s="232"/>
      <c r="C141" s="283"/>
      <c r="D141" s="283"/>
      <c r="E141" s="283"/>
      <c r="F141" s="283"/>
      <c r="G141" s="283"/>
      <c r="H141" s="283"/>
      <c r="I141" s="232"/>
      <c r="J141" s="232"/>
      <c r="K141" s="232"/>
      <c r="L141" s="232"/>
      <c r="M141" s="323"/>
      <c r="N141" s="323"/>
      <c r="O141" s="323"/>
      <c r="P141" s="323"/>
      <c r="Q141" s="324"/>
      <c r="R141" s="324"/>
      <c r="S141" s="324"/>
      <c r="T141" s="324"/>
      <c r="U141" s="324"/>
      <c r="V141" s="324"/>
      <c r="W141" s="324"/>
      <c r="X141" s="324"/>
      <c r="Y141" s="324"/>
      <c r="Z141" s="232"/>
      <c r="AA141" s="232"/>
      <c r="AB141" s="232"/>
      <c r="AC141" s="232"/>
      <c r="AD141" s="232"/>
      <c r="AE141" s="232"/>
      <c r="AF141" s="232"/>
      <c r="AG141" s="232"/>
      <c r="AH141" s="232"/>
    </row>
    <row r="142" spans="1:34">
      <c r="A142" s="232"/>
      <c r="B142" s="232"/>
      <c r="C142" s="283"/>
      <c r="D142" s="283"/>
      <c r="E142" s="283"/>
      <c r="F142" s="283"/>
      <c r="G142" s="283"/>
      <c r="H142" s="283"/>
      <c r="I142" s="232"/>
      <c r="J142" s="232"/>
      <c r="K142" s="232"/>
      <c r="L142" s="232"/>
      <c r="M142" s="323"/>
      <c r="N142" s="323"/>
      <c r="O142" s="323"/>
      <c r="P142" s="323"/>
      <c r="Q142" s="324"/>
      <c r="R142" s="324"/>
      <c r="S142" s="324"/>
      <c r="T142" s="324"/>
      <c r="U142" s="324"/>
      <c r="V142" s="324"/>
      <c r="W142" s="324"/>
      <c r="X142" s="324"/>
      <c r="Y142" s="324"/>
      <c r="Z142" s="232"/>
      <c r="AA142" s="232"/>
      <c r="AB142" s="232"/>
      <c r="AC142" s="232"/>
      <c r="AD142" s="232"/>
      <c r="AE142" s="232"/>
      <c r="AF142" s="232"/>
      <c r="AG142" s="232"/>
      <c r="AH142" s="232"/>
    </row>
    <row r="143" spans="1:34">
      <c r="A143" s="232"/>
      <c r="B143" s="232"/>
      <c r="C143" s="232"/>
      <c r="D143" s="232"/>
      <c r="E143" s="232"/>
      <c r="F143" s="232"/>
      <c r="G143" s="232"/>
      <c r="H143" s="232"/>
      <c r="I143" s="232"/>
      <c r="J143" s="232"/>
      <c r="K143" s="232"/>
      <c r="L143" s="232"/>
      <c r="M143" s="232"/>
      <c r="N143" s="232"/>
      <c r="O143" s="232"/>
      <c r="P143" s="232"/>
      <c r="Q143" s="232"/>
      <c r="R143" s="232"/>
      <c r="S143" s="283" t="s">
        <v>243</v>
      </c>
      <c r="T143" s="232"/>
      <c r="U143" s="232"/>
      <c r="V143" s="232" t="s">
        <v>244</v>
      </c>
      <c r="W143" s="232"/>
      <c r="X143" s="232"/>
      <c r="Y143" s="232"/>
      <c r="Z143" s="232"/>
      <c r="AA143" s="232"/>
      <c r="AB143" s="232"/>
      <c r="AC143" s="232"/>
      <c r="AD143" s="232"/>
      <c r="AE143" s="232"/>
      <c r="AF143" s="232"/>
      <c r="AG143" s="232"/>
      <c r="AH143" s="232"/>
    </row>
    <row r="144" spans="1:34">
      <c r="A144" s="232"/>
      <c r="B144" s="232"/>
      <c r="C144" s="232"/>
      <c r="D144" s="232"/>
      <c r="E144" s="232"/>
      <c r="F144" s="232"/>
      <c r="G144" s="232"/>
      <c r="H144" s="232"/>
      <c r="I144" s="232"/>
      <c r="J144" s="232"/>
      <c r="K144" s="232"/>
      <c r="L144" s="232"/>
      <c r="M144" s="232"/>
      <c r="N144" s="232"/>
      <c r="O144" s="232"/>
      <c r="P144" s="232"/>
      <c r="Q144" s="232"/>
      <c r="R144" s="232"/>
      <c r="S144" s="283"/>
      <c r="T144" s="232"/>
      <c r="U144" s="232"/>
      <c r="V144" s="232"/>
      <c r="W144" s="232"/>
      <c r="X144" s="232"/>
      <c r="Y144" s="232"/>
      <c r="Z144" s="232"/>
      <c r="AA144" s="232"/>
      <c r="AB144" s="232"/>
      <c r="AC144" s="232"/>
      <c r="AD144" s="232"/>
      <c r="AE144" s="232"/>
      <c r="AF144" s="232"/>
      <c r="AG144" s="232"/>
      <c r="AH144" s="232"/>
    </row>
    <row r="145" spans="1:34">
      <c r="A145" s="232"/>
      <c r="B145" s="232"/>
      <c r="C145" s="283"/>
      <c r="D145" s="283"/>
      <c r="E145" s="283"/>
      <c r="F145" s="283"/>
      <c r="G145" s="283"/>
      <c r="H145" s="283"/>
      <c r="I145" s="232"/>
      <c r="J145" s="232"/>
      <c r="K145" s="232"/>
      <c r="L145" s="232"/>
      <c r="M145" s="323"/>
      <c r="N145" s="323"/>
      <c r="O145" s="323"/>
      <c r="P145" s="323"/>
      <c r="Q145" s="324"/>
      <c r="R145" s="324"/>
      <c r="S145" s="324"/>
      <c r="T145" s="324"/>
      <c r="U145" s="324"/>
      <c r="V145" s="324"/>
      <c r="W145" s="324"/>
      <c r="X145" s="324"/>
      <c r="Y145" s="324"/>
      <c r="Z145" s="232"/>
      <c r="AA145" s="232"/>
      <c r="AB145" s="232"/>
      <c r="AC145" s="232"/>
      <c r="AD145" s="232"/>
      <c r="AE145" s="232"/>
      <c r="AF145" s="232"/>
      <c r="AG145" s="232"/>
      <c r="AH145" s="232"/>
    </row>
    <row r="146" spans="1:34">
      <c r="A146" s="232"/>
      <c r="B146" s="232"/>
      <c r="C146" s="283"/>
      <c r="D146" s="283"/>
      <c r="E146" s="283"/>
      <c r="F146" s="283"/>
      <c r="G146" s="283"/>
      <c r="H146" s="283"/>
      <c r="I146" s="232"/>
      <c r="J146" s="232"/>
      <c r="K146" s="232"/>
      <c r="L146" s="232"/>
      <c r="M146" s="323"/>
      <c r="N146" s="323"/>
      <c r="O146" s="323"/>
      <c r="P146" s="323"/>
      <c r="Q146" s="324"/>
      <c r="R146" s="324"/>
      <c r="S146" s="324"/>
      <c r="T146" s="324"/>
      <c r="U146" s="324"/>
      <c r="V146" s="324"/>
      <c r="W146" s="324"/>
      <c r="X146" s="324"/>
      <c r="Y146" s="324"/>
      <c r="Z146" s="232"/>
      <c r="AA146" s="232"/>
      <c r="AB146" s="232"/>
      <c r="AC146" s="232"/>
      <c r="AD146" s="232"/>
      <c r="AE146" s="232"/>
      <c r="AF146" s="232"/>
      <c r="AG146" s="232"/>
      <c r="AH146" s="232"/>
    </row>
    <row r="147" spans="1:34">
      <c r="A147" s="232"/>
      <c r="B147" s="232"/>
      <c r="C147" s="283"/>
      <c r="D147" s="283"/>
      <c r="E147" s="283"/>
      <c r="F147" s="283"/>
      <c r="G147" s="283"/>
      <c r="H147" s="283"/>
      <c r="I147" s="232"/>
      <c r="J147" s="232"/>
      <c r="K147" s="232"/>
      <c r="L147" s="232"/>
      <c r="M147" s="323"/>
      <c r="N147" s="323"/>
      <c r="O147" s="323"/>
      <c r="P147" s="323"/>
      <c r="Q147" s="324"/>
      <c r="R147" s="324"/>
      <c r="S147" s="324"/>
      <c r="T147" s="324"/>
      <c r="U147" s="324"/>
      <c r="V147" s="324"/>
      <c r="W147" s="324"/>
      <c r="X147" s="324"/>
      <c r="Y147" s="324"/>
      <c r="Z147" s="232"/>
      <c r="AA147" s="232"/>
      <c r="AB147" s="232"/>
      <c r="AC147" s="232"/>
      <c r="AD147" s="232"/>
      <c r="AE147" s="232"/>
      <c r="AF147" s="232"/>
      <c r="AG147" s="232"/>
      <c r="AH147" s="232"/>
    </row>
    <row r="148" spans="1:34" ht="20.100000000000001" customHeight="1">
      <c r="A148" s="104"/>
    </row>
  </sheetData>
  <mergeCells count="452">
    <mergeCell ref="N3:O3"/>
    <mergeCell ref="P3:Q3"/>
    <mergeCell ref="S3:T3"/>
    <mergeCell ref="V3:W3"/>
    <mergeCell ref="H20:AE20"/>
    <mergeCell ref="H21:AE21"/>
    <mergeCell ref="AT1:AV1"/>
    <mergeCell ref="AW1:AY1"/>
    <mergeCell ref="AZ1:BB1"/>
    <mergeCell ref="N2:O2"/>
    <mergeCell ref="P2:Q2"/>
    <mergeCell ref="S2:T2"/>
    <mergeCell ref="V2:W2"/>
    <mergeCell ref="K29:L29"/>
    <mergeCell ref="M29:N29"/>
    <mergeCell ref="P29:Q29"/>
    <mergeCell ref="S29:T29"/>
    <mergeCell ref="Z29:AA29"/>
    <mergeCell ref="AC29:AD29"/>
    <mergeCell ref="D22:AE24"/>
    <mergeCell ref="K28:L28"/>
    <mergeCell ref="M28:N28"/>
    <mergeCell ref="P28:Q28"/>
    <mergeCell ref="S28:T28"/>
    <mergeCell ref="Z28:AA28"/>
    <mergeCell ref="AC28:AD28"/>
    <mergeCell ref="C36:AG37"/>
    <mergeCell ref="A45:AH45"/>
    <mergeCell ref="A46:D46"/>
    <mergeCell ref="A47:D50"/>
    <mergeCell ref="K47:N47"/>
    <mergeCell ref="O47:R47"/>
    <mergeCell ref="S47:AA47"/>
    <mergeCell ref="AB47:AC47"/>
    <mergeCell ref="AD47:AH47"/>
    <mergeCell ref="K48:N50"/>
    <mergeCell ref="AS53:AV53"/>
    <mergeCell ref="AW53:BC53"/>
    <mergeCell ref="A54:AH54"/>
    <mergeCell ref="AS54:AT54"/>
    <mergeCell ref="AU54:AV54"/>
    <mergeCell ref="AW54:BC54"/>
    <mergeCell ref="O48:R50"/>
    <mergeCell ref="S48:AA50"/>
    <mergeCell ref="AB48:AC50"/>
    <mergeCell ref="AD48:AH50"/>
    <mergeCell ref="A52:AH52"/>
    <mergeCell ref="A53:AH53"/>
    <mergeCell ref="A57:AH57"/>
    <mergeCell ref="AS57:AT57"/>
    <mergeCell ref="AU57:AV57"/>
    <mergeCell ref="AW57:BC57"/>
    <mergeCell ref="A58:AH58"/>
    <mergeCell ref="AS58:AT58"/>
    <mergeCell ref="AU58:AV58"/>
    <mergeCell ref="AW58:BC58"/>
    <mergeCell ref="A55:AH55"/>
    <mergeCell ref="AS55:AT55"/>
    <mergeCell ref="AU55:AV55"/>
    <mergeCell ref="AW55:BC55"/>
    <mergeCell ref="A56:AH56"/>
    <mergeCell ref="AS56:AT56"/>
    <mergeCell ref="AU56:AV56"/>
    <mergeCell ref="AW56:BC56"/>
    <mergeCell ref="A61:AH61"/>
    <mergeCell ref="AS61:AT61"/>
    <mergeCell ref="AU61:AV61"/>
    <mergeCell ref="AW61:BC61"/>
    <mergeCell ref="A62:AH62"/>
    <mergeCell ref="AS62:AT62"/>
    <mergeCell ref="AU62:AV62"/>
    <mergeCell ref="AW62:BC62"/>
    <mergeCell ref="A59:AH59"/>
    <mergeCell ref="AS59:AT59"/>
    <mergeCell ref="AU59:AV59"/>
    <mergeCell ref="AW59:BC59"/>
    <mergeCell ref="A60:AH60"/>
    <mergeCell ref="AS60:AT60"/>
    <mergeCell ref="AU60:AV60"/>
    <mergeCell ref="AW60:BC60"/>
    <mergeCell ref="A65:AH65"/>
    <mergeCell ref="AS65:AT65"/>
    <mergeCell ref="AU65:AV65"/>
    <mergeCell ref="AW65:BC65"/>
    <mergeCell ref="A66:AH66"/>
    <mergeCell ref="AS66:AT66"/>
    <mergeCell ref="AU66:AV66"/>
    <mergeCell ref="AW66:BC66"/>
    <mergeCell ref="A63:AH63"/>
    <mergeCell ref="AS63:AT63"/>
    <mergeCell ref="AU63:AV63"/>
    <mergeCell ref="AW63:BC63"/>
    <mergeCell ref="A64:AH64"/>
    <mergeCell ref="AS64:AT64"/>
    <mergeCell ref="AU64:AV64"/>
    <mergeCell ref="AW64:BC64"/>
    <mergeCell ref="A69:AH69"/>
    <mergeCell ref="AS69:AT69"/>
    <mergeCell ref="AU69:AV69"/>
    <mergeCell ref="AW69:BC69"/>
    <mergeCell ref="A70:AH70"/>
    <mergeCell ref="AS70:AT70"/>
    <mergeCell ref="AU70:AV70"/>
    <mergeCell ref="AW70:BC70"/>
    <mergeCell ref="A67:AH67"/>
    <mergeCell ref="AS67:AT67"/>
    <mergeCell ref="AU67:AV67"/>
    <mergeCell ref="AW67:BC67"/>
    <mergeCell ref="A68:AH68"/>
    <mergeCell ref="AS68:AT68"/>
    <mergeCell ref="AU68:AV68"/>
    <mergeCell ref="AW68:BC68"/>
    <mergeCell ref="A73:AH73"/>
    <mergeCell ref="AS73:AT73"/>
    <mergeCell ref="AU73:AV73"/>
    <mergeCell ref="AW73:BC73"/>
    <mergeCell ref="A74:AH74"/>
    <mergeCell ref="AS74:AT74"/>
    <mergeCell ref="AU74:AV74"/>
    <mergeCell ref="AW74:BC74"/>
    <mergeCell ref="A71:AH71"/>
    <mergeCell ref="AS71:AT71"/>
    <mergeCell ref="AU71:AV71"/>
    <mergeCell ref="AW71:BC71"/>
    <mergeCell ref="A72:AH72"/>
    <mergeCell ref="AS72:AT72"/>
    <mergeCell ref="AU72:AV72"/>
    <mergeCell ref="AW72:BC72"/>
    <mergeCell ref="A77:AH77"/>
    <mergeCell ref="AS77:AT77"/>
    <mergeCell ref="AU77:AV77"/>
    <mergeCell ref="AW77:BC77"/>
    <mergeCell ref="A78:AH78"/>
    <mergeCell ref="AS78:AT78"/>
    <mergeCell ref="AU78:AV78"/>
    <mergeCell ref="AW78:BC78"/>
    <mergeCell ref="A75:AH75"/>
    <mergeCell ref="AS75:AT75"/>
    <mergeCell ref="AU75:AV75"/>
    <mergeCell ref="AW75:BC75"/>
    <mergeCell ref="A76:AH76"/>
    <mergeCell ref="AS76:AT76"/>
    <mergeCell ref="AU76:AV76"/>
    <mergeCell ref="AW76:BC76"/>
    <mergeCell ref="A81:AH81"/>
    <mergeCell ref="AS81:AT81"/>
    <mergeCell ref="AU81:AV81"/>
    <mergeCell ref="AW81:BC81"/>
    <mergeCell ref="A82:AH82"/>
    <mergeCell ref="AS82:AT82"/>
    <mergeCell ref="AU82:AV82"/>
    <mergeCell ref="AW82:BC82"/>
    <mergeCell ref="A79:AH79"/>
    <mergeCell ref="AS79:AT79"/>
    <mergeCell ref="AU79:AV79"/>
    <mergeCell ref="AW79:BC79"/>
    <mergeCell ref="A80:AH80"/>
    <mergeCell ref="AS80:AT80"/>
    <mergeCell ref="AU80:AV80"/>
    <mergeCell ref="AW80:BC80"/>
    <mergeCell ref="A83:AH83"/>
    <mergeCell ref="AS83:AT83"/>
    <mergeCell ref="AU83:AV83"/>
    <mergeCell ref="AW83:BC83"/>
    <mergeCell ref="Q85:U85"/>
    <mergeCell ref="W85:AA85"/>
    <mergeCell ref="AC85:AG85"/>
    <mergeCell ref="AS85:AT85"/>
    <mergeCell ref="AU85:AV85"/>
    <mergeCell ref="AW85:BC85"/>
    <mergeCell ref="AU87:AV87"/>
    <mergeCell ref="AW87:BC87"/>
    <mergeCell ref="A89:B91"/>
    <mergeCell ref="C89:E89"/>
    <mergeCell ref="F89:H89"/>
    <mergeCell ref="I89:J91"/>
    <mergeCell ref="K89:L91"/>
    <mergeCell ref="M89:P89"/>
    <mergeCell ref="Q89:R89"/>
    <mergeCell ref="T89:U89"/>
    <mergeCell ref="AS87:AT87"/>
    <mergeCell ref="A88:C88"/>
    <mergeCell ref="D88:E88"/>
    <mergeCell ref="F88:H88"/>
    <mergeCell ref="I88:J88"/>
    <mergeCell ref="K88:L88"/>
    <mergeCell ref="AW89:BC89"/>
    <mergeCell ref="C90:E91"/>
    <mergeCell ref="F90:H91"/>
    <mergeCell ref="M90:P91"/>
    <mergeCell ref="Q90:Y91"/>
    <mergeCell ref="AS91:AT91"/>
    <mergeCell ref="AU91:AV91"/>
    <mergeCell ref="AW91:BC91"/>
    <mergeCell ref="W89:Y89"/>
    <mergeCell ref="Z89:AB91"/>
    <mergeCell ref="AC89:AE91"/>
    <mergeCell ref="AF89:AH91"/>
    <mergeCell ref="AS89:AT89"/>
    <mergeCell ref="AU89:AV89"/>
    <mergeCell ref="A92:AH92"/>
    <mergeCell ref="AS92:AT92"/>
    <mergeCell ref="AU92:AV92"/>
    <mergeCell ref="AW92:BC92"/>
    <mergeCell ref="A94:C94"/>
    <mergeCell ref="D94:E94"/>
    <mergeCell ref="F94:H94"/>
    <mergeCell ref="I94:J94"/>
    <mergeCell ref="K94:L94"/>
    <mergeCell ref="AS94:AT94"/>
    <mergeCell ref="AW95:BC95"/>
    <mergeCell ref="AW96:BC96"/>
    <mergeCell ref="AU94:AV94"/>
    <mergeCell ref="AW94:BC94"/>
    <mergeCell ref="A95:B97"/>
    <mergeCell ref="C95:E95"/>
    <mergeCell ref="F95:H95"/>
    <mergeCell ref="I95:J97"/>
    <mergeCell ref="K95:L97"/>
    <mergeCell ref="M95:P95"/>
    <mergeCell ref="Q95:U95"/>
    <mergeCell ref="W95:Y95"/>
    <mergeCell ref="C96:E97"/>
    <mergeCell ref="F96:H97"/>
    <mergeCell ref="M96:P97"/>
    <mergeCell ref="Q96:Y97"/>
    <mergeCell ref="AS96:AT96"/>
    <mergeCell ref="AU96:AV96"/>
    <mergeCell ref="Z95:AB97"/>
    <mergeCell ref="AC95:AE97"/>
    <mergeCell ref="AF95:AH97"/>
    <mergeCell ref="AS95:AT95"/>
    <mergeCell ref="AU95:AV95"/>
    <mergeCell ref="Q98:R99"/>
    <mergeCell ref="S98:S99"/>
    <mergeCell ref="T98:U99"/>
    <mergeCell ref="V98:V99"/>
    <mergeCell ref="W98:Y99"/>
    <mergeCell ref="Z98:AB102"/>
    <mergeCell ref="Q100:Y102"/>
    <mergeCell ref="A98:B102"/>
    <mergeCell ref="C98:E99"/>
    <mergeCell ref="F98:H99"/>
    <mergeCell ref="I98:J102"/>
    <mergeCell ref="K98:L102"/>
    <mergeCell ref="M98:P99"/>
    <mergeCell ref="C100:E102"/>
    <mergeCell ref="F100:H102"/>
    <mergeCell ref="M100:P102"/>
    <mergeCell ref="AW100:BC100"/>
    <mergeCell ref="AS101:AT101"/>
    <mergeCell ref="AU101:AV101"/>
    <mergeCell ref="AW101:BC101"/>
    <mergeCell ref="AS102:AT102"/>
    <mergeCell ref="AU102:AV102"/>
    <mergeCell ref="AW102:BC102"/>
    <mergeCell ref="AC98:AE102"/>
    <mergeCell ref="AF98:AH102"/>
    <mergeCell ref="AS98:AT98"/>
    <mergeCell ref="AU98:AV98"/>
    <mergeCell ref="AW98:BC98"/>
    <mergeCell ref="AS99:AT99"/>
    <mergeCell ref="AU99:AV99"/>
    <mergeCell ref="AW99:BC99"/>
    <mergeCell ref="AS100:AT100"/>
    <mergeCell ref="AU100:AV100"/>
    <mergeCell ref="Q103:R104"/>
    <mergeCell ref="S103:S104"/>
    <mergeCell ref="T103:U104"/>
    <mergeCell ref="V103:V104"/>
    <mergeCell ref="W103:Y104"/>
    <mergeCell ref="Z103:AB107"/>
    <mergeCell ref="Q105:Y107"/>
    <mergeCell ref="A103:B107"/>
    <mergeCell ref="C103:E104"/>
    <mergeCell ref="F103:H104"/>
    <mergeCell ref="I103:J107"/>
    <mergeCell ref="K103:L107"/>
    <mergeCell ref="M103:P104"/>
    <mergeCell ref="C105:E107"/>
    <mergeCell ref="F105:H107"/>
    <mergeCell ref="M105:P107"/>
    <mergeCell ref="AW105:BC105"/>
    <mergeCell ref="AS106:AT106"/>
    <mergeCell ref="AU106:AV106"/>
    <mergeCell ref="AW106:BC106"/>
    <mergeCell ref="AS107:AT107"/>
    <mergeCell ref="AU107:AV107"/>
    <mergeCell ref="AW107:BC107"/>
    <mergeCell ref="AC103:AE107"/>
    <mergeCell ref="AF103:AH107"/>
    <mergeCell ref="AS103:AT103"/>
    <mergeCell ref="AU103:AV103"/>
    <mergeCell ref="AW103:BC103"/>
    <mergeCell ref="AS104:AT104"/>
    <mergeCell ref="AU104:AV104"/>
    <mergeCell ref="AW104:BC104"/>
    <mergeCell ref="AS105:AT105"/>
    <mergeCell ref="AU105:AV105"/>
    <mergeCell ref="W108:Y109"/>
    <mergeCell ref="Z108:AB112"/>
    <mergeCell ref="Q110:Y112"/>
    <mergeCell ref="A108:B112"/>
    <mergeCell ref="C108:E109"/>
    <mergeCell ref="F108:H109"/>
    <mergeCell ref="I108:J112"/>
    <mergeCell ref="K108:L112"/>
    <mergeCell ref="M108:P109"/>
    <mergeCell ref="C110:E112"/>
    <mergeCell ref="F110:H112"/>
    <mergeCell ref="M110:P112"/>
    <mergeCell ref="AW110:BC110"/>
    <mergeCell ref="A113:B117"/>
    <mergeCell ref="C113:E114"/>
    <mergeCell ref="F113:H114"/>
    <mergeCell ref="I113:J117"/>
    <mergeCell ref="K113:L117"/>
    <mergeCell ref="M113:P114"/>
    <mergeCell ref="Q113:R114"/>
    <mergeCell ref="S113:S114"/>
    <mergeCell ref="T113:U114"/>
    <mergeCell ref="AC108:AE112"/>
    <mergeCell ref="AF108:AH112"/>
    <mergeCell ref="AS108:AT108"/>
    <mergeCell ref="AU108:AV108"/>
    <mergeCell ref="AW108:BC108"/>
    <mergeCell ref="AS109:AT109"/>
    <mergeCell ref="AU109:AV109"/>
    <mergeCell ref="AW109:BC109"/>
    <mergeCell ref="AS110:AT110"/>
    <mergeCell ref="AU110:AV110"/>
    <mergeCell ref="Q108:R109"/>
    <mergeCell ref="S108:S109"/>
    <mergeCell ref="T108:U109"/>
    <mergeCell ref="V108:V109"/>
    <mergeCell ref="V113:V114"/>
    <mergeCell ref="W113:Y114"/>
    <mergeCell ref="Z113:AB117"/>
    <mergeCell ref="AC113:AE117"/>
    <mergeCell ref="AF113:AH117"/>
    <mergeCell ref="C115:E117"/>
    <mergeCell ref="F115:H117"/>
    <mergeCell ref="M115:P117"/>
    <mergeCell ref="Q115:Y117"/>
    <mergeCell ref="A123:B127"/>
    <mergeCell ref="C123:E124"/>
    <mergeCell ref="F123:H124"/>
    <mergeCell ref="I123:J127"/>
    <mergeCell ref="K123:L127"/>
    <mergeCell ref="M123:P124"/>
    <mergeCell ref="AC118:AE122"/>
    <mergeCell ref="AF118:AH122"/>
    <mergeCell ref="C120:E122"/>
    <mergeCell ref="F120:H122"/>
    <mergeCell ref="M120:P122"/>
    <mergeCell ref="Q120:Y122"/>
    <mergeCell ref="Q118:R119"/>
    <mergeCell ref="S118:S119"/>
    <mergeCell ref="T118:U119"/>
    <mergeCell ref="V118:V119"/>
    <mergeCell ref="W118:Y119"/>
    <mergeCell ref="Z118:AB122"/>
    <mergeCell ref="A118:B122"/>
    <mergeCell ref="C118:E119"/>
    <mergeCell ref="F118:H119"/>
    <mergeCell ref="I118:J122"/>
    <mergeCell ref="K118:L122"/>
    <mergeCell ref="M118:P119"/>
    <mergeCell ref="AC123:AE127"/>
    <mergeCell ref="AF123:AH127"/>
    <mergeCell ref="C125:E127"/>
    <mergeCell ref="F125:H127"/>
    <mergeCell ref="M125:P127"/>
    <mergeCell ref="Q125:Y127"/>
    <mergeCell ref="Q123:R124"/>
    <mergeCell ref="S123:S124"/>
    <mergeCell ref="T123:U124"/>
    <mergeCell ref="V123:V124"/>
    <mergeCell ref="W123:Y124"/>
    <mergeCell ref="Z123:AB127"/>
    <mergeCell ref="A133:B137"/>
    <mergeCell ref="C133:E134"/>
    <mergeCell ref="F133:H134"/>
    <mergeCell ref="I133:J137"/>
    <mergeCell ref="K133:L137"/>
    <mergeCell ref="M133:P134"/>
    <mergeCell ref="AC128:AE132"/>
    <mergeCell ref="AF128:AH132"/>
    <mergeCell ref="C130:E132"/>
    <mergeCell ref="F130:H132"/>
    <mergeCell ref="M130:P132"/>
    <mergeCell ref="Q130:Y132"/>
    <mergeCell ref="Q128:R129"/>
    <mergeCell ref="S128:S129"/>
    <mergeCell ref="T128:U129"/>
    <mergeCell ref="V128:V129"/>
    <mergeCell ref="W128:Y129"/>
    <mergeCell ref="Z128:AB132"/>
    <mergeCell ref="A128:B132"/>
    <mergeCell ref="C128:E129"/>
    <mergeCell ref="F128:H129"/>
    <mergeCell ref="I128:J132"/>
    <mergeCell ref="K128:L132"/>
    <mergeCell ref="M128:P129"/>
    <mergeCell ref="AC133:AE137"/>
    <mergeCell ref="AF133:AH137"/>
    <mergeCell ref="C135:E137"/>
    <mergeCell ref="F135:H137"/>
    <mergeCell ref="M135:P137"/>
    <mergeCell ref="Q135:Y137"/>
    <mergeCell ref="Q133:R134"/>
    <mergeCell ref="S133:S134"/>
    <mergeCell ref="T133:U134"/>
    <mergeCell ref="V133:V134"/>
    <mergeCell ref="W133:Y134"/>
    <mergeCell ref="Z133:AB137"/>
    <mergeCell ref="A143:B147"/>
    <mergeCell ref="C143:E144"/>
    <mergeCell ref="F143:H144"/>
    <mergeCell ref="I143:J147"/>
    <mergeCell ref="K143:L147"/>
    <mergeCell ref="M143:P144"/>
    <mergeCell ref="AC138:AE142"/>
    <mergeCell ref="AF138:AH142"/>
    <mergeCell ref="C140:E142"/>
    <mergeCell ref="F140:H142"/>
    <mergeCell ref="M140:P142"/>
    <mergeCell ref="Q140:Y142"/>
    <mergeCell ref="Q138:R139"/>
    <mergeCell ref="S138:S139"/>
    <mergeCell ref="T138:U139"/>
    <mergeCell ref="V138:V139"/>
    <mergeCell ref="W138:Y139"/>
    <mergeCell ref="Z138:AB142"/>
    <mergeCell ref="A138:B142"/>
    <mergeCell ref="C138:E139"/>
    <mergeCell ref="F138:H139"/>
    <mergeCell ref="I138:J142"/>
    <mergeCell ref="K138:L142"/>
    <mergeCell ref="M138:P139"/>
    <mergeCell ref="AC143:AE147"/>
    <mergeCell ref="AF143:AH147"/>
    <mergeCell ref="C145:E147"/>
    <mergeCell ref="F145:H147"/>
    <mergeCell ref="M145:P147"/>
    <mergeCell ref="Q145:Y147"/>
    <mergeCell ref="Q143:R144"/>
    <mergeCell ref="S143:S144"/>
    <mergeCell ref="T143:U144"/>
    <mergeCell ref="V143:V144"/>
    <mergeCell ref="W143:Y144"/>
    <mergeCell ref="Z143:AB147"/>
  </mergeCells>
  <phoneticPr fontId="1"/>
  <hyperlinks>
    <hyperlink ref="J39" r:id="rId1" xr:uid="{00000000-0004-0000-0900-000000000000}"/>
  </hyperlinks>
  <pageMargins left="0.70866141732283472" right="0.70866141732283472" top="0.74803149606299213" bottom="0.74803149606299213" header="0.31496062992125984" footer="0.31496062992125984"/>
  <pageSetup paperSize="9" scale="98" orientation="portrait" r:id="rId2"/>
  <headerFooter>
    <oddFooter>&amp;C&amp;12－　12　－</oddFooter>
  </headerFooter>
  <rowBreaks count="2" manualBreakCount="2">
    <brk id="44" max="33" man="1"/>
    <brk id="142" max="33"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C51"/>
  <sheetViews>
    <sheetView view="pageBreakPreview" zoomScaleNormal="100" zoomScaleSheetLayoutView="100" workbookViewId="0">
      <selection activeCell="AO7" sqref="AO7"/>
    </sheetView>
  </sheetViews>
  <sheetFormatPr defaultColWidth="8.73046875" defaultRowHeight="12.75"/>
  <cols>
    <col min="1" max="1" width="2.59765625" style="47" customWidth="1"/>
    <col min="2" max="107" width="2.59765625" style="93" customWidth="1"/>
    <col min="108" max="16384" width="8.73046875" style="38"/>
  </cols>
  <sheetData>
    <row r="1" spans="1:107">
      <c r="W1" s="234" t="s">
        <v>89</v>
      </c>
      <c r="X1" s="234"/>
      <c r="Y1" s="234">
        <f>表紙!AJ1</f>
        <v>30</v>
      </c>
      <c r="Z1" s="234"/>
      <c r="AA1" s="93" t="s">
        <v>90</v>
      </c>
      <c r="AB1" s="414">
        <v>4</v>
      </c>
      <c r="AC1" s="414"/>
      <c r="AD1" s="93" t="s">
        <v>19</v>
      </c>
      <c r="AE1" s="234">
        <v>7</v>
      </c>
      <c r="AF1" s="234"/>
      <c r="AG1" s="139" t="s">
        <v>458</v>
      </c>
      <c r="DC1" s="38"/>
    </row>
    <row r="2" spans="1:107">
      <c r="A2" s="47" t="s">
        <v>459</v>
      </c>
      <c r="DC2" s="38"/>
    </row>
    <row r="3" spans="1:107">
      <c r="AA3" s="415" t="s">
        <v>460</v>
      </c>
      <c r="AB3" s="415"/>
      <c r="AC3" s="415"/>
      <c r="AD3" s="415"/>
      <c r="AE3" s="415"/>
      <c r="AF3" s="415"/>
      <c r="AG3" s="415"/>
      <c r="DC3" s="38"/>
    </row>
    <row r="4" spans="1:107">
      <c r="AA4" s="415" t="s">
        <v>629</v>
      </c>
      <c r="AB4" s="415"/>
      <c r="AC4" s="415"/>
      <c r="AD4" s="415"/>
      <c r="AE4" s="415"/>
      <c r="AF4" s="415"/>
      <c r="AG4" s="415"/>
      <c r="DC4" s="38"/>
    </row>
    <row r="5" spans="1:107">
      <c r="B5" s="169"/>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38"/>
    </row>
    <row r="6" spans="1:107">
      <c r="A6" s="94"/>
      <c r="B6" s="94"/>
      <c r="C6" s="94"/>
      <c r="D6" s="94"/>
      <c r="E6" s="94"/>
      <c r="F6" s="94"/>
      <c r="G6" s="94"/>
      <c r="H6" s="234" t="s">
        <v>89</v>
      </c>
      <c r="I6" s="234"/>
      <c r="J6" s="234">
        <f>表紙!AJ1</f>
        <v>30</v>
      </c>
      <c r="K6" s="234"/>
      <c r="L6" s="234" t="s">
        <v>131</v>
      </c>
      <c r="M6" s="234"/>
      <c r="N6" s="93" t="s">
        <v>466</v>
      </c>
      <c r="O6" s="94"/>
      <c r="P6" s="94"/>
      <c r="Q6" s="94"/>
      <c r="R6" s="94"/>
      <c r="S6" s="94"/>
      <c r="T6" s="94"/>
      <c r="U6" s="94"/>
      <c r="V6" s="94"/>
      <c r="W6" s="94"/>
      <c r="X6" s="94"/>
      <c r="Y6" s="94"/>
      <c r="Z6" s="94"/>
      <c r="AA6" s="94"/>
      <c r="AB6" s="94"/>
      <c r="AC6" s="94"/>
      <c r="AD6" s="94"/>
      <c r="AE6" s="94"/>
      <c r="DA6" s="38"/>
      <c r="DB6" s="38"/>
      <c r="DC6" s="38"/>
    </row>
    <row r="7" spans="1:107" ht="13.5" customHeight="1"/>
    <row r="8" spans="1:107" ht="48" customHeight="1">
      <c r="A8" s="224" t="s">
        <v>598</v>
      </c>
      <c r="B8" s="224"/>
      <c r="C8" s="224"/>
      <c r="D8" s="224"/>
      <c r="E8" s="224"/>
      <c r="F8" s="224"/>
      <c r="G8" s="224"/>
      <c r="H8" s="224"/>
      <c r="I8" s="224"/>
      <c r="J8" s="224"/>
      <c r="K8" s="224"/>
      <c r="L8" s="224"/>
      <c r="M8" s="224"/>
      <c r="N8" s="224"/>
      <c r="O8" s="224"/>
      <c r="P8" s="224"/>
      <c r="Q8" s="224"/>
      <c r="R8" s="224"/>
      <c r="S8" s="224"/>
      <c r="T8" s="224"/>
      <c r="U8" s="224"/>
      <c r="V8" s="224"/>
      <c r="W8" s="224"/>
      <c r="X8" s="224"/>
      <c r="Y8" s="224"/>
      <c r="Z8" s="224"/>
      <c r="AA8" s="224"/>
      <c r="AB8" s="224"/>
      <c r="AC8" s="224"/>
      <c r="AD8" s="224"/>
      <c r="AE8" s="224"/>
      <c r="AF8" s="224"/>
      <c r="AG8" s="224"/>
      <c r="AH8" s="58"/>
    </row>
    <row r="9" spans="1:107" ht="15.95" customHeight="1">
      <c r="A9" s="415" t="s">
        <v>575</v>
      </c>
      <c r="B9" s="415"/>
      <c r="C9" s="415"/>
      <c r="D9" s="415"/>
      <c r="E9" s="415"/>
      <c r="F9" s="415"/>
      <c r="G9" s="415"/>
      <c r="H9" s="415"/>
      <c r="I9" s="415"/>
      <c r="J9" s="415"/>
      <c r="K9" s="415"/>
      <c r="L9" s="415"/>
      <c r="M9" s="420">
        <f>J6</f>
        <v>30</v>
      </c>
      <c r="N9" s="420"/>
      <c r="O9" s="47" t="s">
        <v>577</v>
      </c>
      <c r="P9" s="58"/>
      <c r="Q9" s="58"/>
      <c r="R9" s="58"/>
      <c r="S9" s="58"/>
      <c r="T9" s="58"/>
      <c r="U9" s="58"/>
      <c r="V9" s="58"/>
      <c r="W9" s="58"/>
      <c r="X9" s="58"/>
      <c r="Y9" s="58"/>
      <c r="Z9" s="58"/>
      <c r="AA9" s="58"/>
      <c r="AB9" s="58"/>
      <c r="AC9" s="58"/>
      <c r="AD9" s="58"/>
      <c r="AE9" s="58"/>
      <c r="AF9" s="58"/>
      <c r="AG9" s="58"/>
      <c r="AH9" s="58"/>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row>
    <row r="10" spans="1:107" ht="15.95" customHeight="1">
      <c r="A10" s="169" t="s">
        <v>576</v>
      </c>
      <c r="B10" s="58"/>
      <c r="C10" s="58"/>
      <c r="D10" s="58"/>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row>
    <row r="11" spans="1:107" ht="30" customHeight="1">
      <c r="A11" s="234" t="s">
        <v>461</v>
      </c>
      <c r="B11" s="234"/>
      <c r="C11" s="234"/>
      <c r="D11" s="234"/>
      <c r="E11" s="234"/>
      <c r="F11" s="234"/>
      <c r="G11" s="234"/>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c r="AG11" s="234"/>
      <c r="AH11" s="47"/>
    </row>
    <row r="12" spans="1:107">
      <c r="A12" s="47" t="s">
        <v>462</v>
      </c>
    </row>
    <row r="13" spans="1:107">
      <c r="A13" s="38"/>
      <c r="B13" s="47" t="s">
        <v>467</v>
      </c>
      <c r="P13" s="419">
        <v>3000</v>
      </c>
      <c r="Q13" s="419"/>
      <c r="R13" s="419"/>
      <c r="S13" s="419"/>
      <c r="T13" s="140" t="s">
        <v>230</v>
      </c>
    </row>
    <row r="14" spans="1:107">
      <c r="A14" s="38"/>
      <c r="B14" s="47" t="s">
        <v>468</v>
      </c>
      <c r="P14" s="419">
        <v>2000</v>
      </c>
      <c r="Q14" s="419"/>
      <c r="R14" s="419"/>
      <c r="S14" s="419"/>
      <c r="T14" s="140" t="s">
        <v>230</v>
      </c>
    </row>
    <row r="15" spans="1:107">
      <c r="A15" s="38"/>
      <c r="B15" s="47" t="s">
        <v>469</v>
      </c>
      <c r="P15" s="419">
        <v>1000</v>
      </c>
      <c r="Q15" s="419"/>
      <c r="R15" s="419"/>
      <c r="S15" s="419"/>
      <c r="T15" s="140" t="s">
        <v>230</v>
      </c>
    </row>
    <row r="16" spans="1:107">
      <c r="A16" s="38"/>
      <c r="B16" s="47" t="s">
        <v>470</v>
      </c>
      <c r="P16" s="419">
        <v>800</v>
      </c>
      <c r="Q16" s="419"/>
      <c r="R16" s="419"/>
      <c r="S16" s="419"/>
      <c r="T16" s="140" t="s">
        <v>230</v>
      </c>
    </row>
    <row r="17" spans="1:34" s="38" customFormat="1">
      <c r="B17" s="47" t="s">
        <v>471</v>
      </c>
      <c r="C17" s="93"/>
      <c r="D17" s="93"/>
      <c r="E17" s="93"/>
      <c r="F17" s="93"/>
      <c r="G17" s="93"/>
      <c r="H17" s="93"/>
      <c r="I17" s="93"/>
      <c r="J17" s="93"/>
      <c r="K17" s="93"/>
      <c r="L17" s="93"/>
      <c r="M17" s="93"/>
      <c r="N17" s="93"/>
      <c r="O17" s="93"/>
      <c r="P17" s="419">
        <v>500</v>
      </c>
      <c r="Q17" s="419"/>
      <c r="R17" s="419"/>
      <c r="S17" s="419"/>
      <c r="T17" s="140" t="s">
        <v>230</v>
      </c>
      <c r="U17" s="93"/>
      <c r="V17" s="93"/>
      <c r="W17" s="93"/>
      <c r="X17" s="93"/>
      <c r="Y17" s="93"/>
      <c r="Z17" s="93"/>
      <c r="AA17" s="93"/>
      <c r="AB17" s="93"/>
      <c r="AC17" s="93"/>
      <c r="AD17" s="93"/>
      <c r="AE17" s="93"/>
      <c r="AF17" s="93"/>
      <c r="AG17" s="93"/>
      <c r="AH17" s="93"/>
    </row>
    <row r="18" spans="1:34" s="38" customFormat="1">
      <c r="B18" s="47" t="s">
        <v>472</v>
      </c>
      <c r="C18" s="93"/>
      <c r="D18" s="93"/>
      <c r="E18" s="93"/>
      <c r="F18" s="93"/>
      <c r="G18" s="93"/>
      <c r="H18" s="93"/>
      <c r="I18" s="93"/>
      <c r="J18" s="93"/>
      <c r="K18" s="93"/>
      <c r="L18" s="93"/>
      <c r="M18" s="93"/>
      <c r="N18" s="93"/>
      <c r="O18" s="93"/>
      <c r="P18" s="419">
        <v>300</v>
      </c>
      <c r="Q18" s="419"/>
      <c r="R18" s="419"/>
      <c r="S18" s="419"/>
      <c r="T18" s="140" t="s">
        <v>230</v>
      </c>
      <c r="U18" s="93"/>
      <c r="V18" s="93"/>
      <c r="W18" s="93"/>
      <c r="X18" s="93"/>
      <c r="Y18" s="93"/>
      <c r="Z18" s="93"/>
      <c r="AA18" s="93"/>
      <c r="AB18" s="93"/>
      <c r="AC18" s="93"/>
      <c r="AD18" s="93"/>
      <c r="AE18" s="93"/>
      <c r="AF18" s="93"/>
      <c r="AG18" s="93"/>
      <c r="AH18" s="93"/>
    </row>
    <row r="20" spans="1:34" s="38" customFormat="1">
      <c r="A20" s="47" t="s">
        <v>463</v>
      </c>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row>
    <row r="21" spans="1:34" s="38" customFormat="1">
      <c r="A21" s="47" t="s">
        <v>480</v>
      </c>
      <c r="B21" s="93"/>
      <c r="C21" s="93"/>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row>
    <row r="22" spans="1:34" s="38" customFormat="1">
      <c r="B22" s="47" t="s">
        <v>474</v>
      </c>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row>
    <row r="23" spans="1:34" s="38" customFormat="1">
      <c r="B23" s="93"/>
      <c r="C23" s="47" t="s">
        <v>475</v>
      </c>
      <c r="D23" s="93"/>
      <c r="E23" s="93"/>
      <c r="F23" s="93"/>
      <c r="G23" s="93" t="s">
        <v>476</v>
      </c>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row>
    <row r="24" spans="1:34" s="38" customFormat="1">
      <c r="B24" s="93"/>
      <c r="C24" s="47" t="s">
        <v>477</v>
      </c>
      <c r="D24" s="93"/>
      <c r="E24" s="93"/>
      <c r="F24" s="93"/>
      <c r="G24" s="93" t="s">
        <v>478</v>
      </c>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row>
    <row r="25" spans="1:34" s="38" customFormat="1">
      <c r="B25" s="93"/>
      <c r="C25" s="47" t="s">
        <v>473</v>
      </c>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row>
    <row r="27" spans="1:34" s="38" customFormat="1">
      <c r="A27" s="47" t="s">
        <v>464</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row>
    <row r="28" spans="1:34" s="38" customFormat="1">
      <c r="A28" s="47"/>
      <c r="B28" s="47"/>
      <c r="C28" s="234" t="s">
        <v>89</v>
      </c>
      <c r="D28" s="234"/>
      <c r="E28" s="234">
        <f>表紙!AJ1</f>
        <v>30</v>
      </c>
      <c r="F28" s="234"/>
      <c r="G28" s="93" t="s">
        <v>90</v>
      </c>
      <c r="H28" s="414">
        <v>5</v>
      </c>
      <c r="I28" s="414"/>
      <c r="J28" s="93" t="s">
        <v>19</v>
      </c>
      <c r="K28" s="414">
        <v>31</v>
      </c>
      <c r="L28" s="414"/>
      <c r="M28" s="93" t="s">
        <v>20</v>
      </c>
      <c r="N28" s="93"/>
      <c r="O28" s="93"/>
      <c r="P28" s="93"/>
      <c r="Q28" s="93"/>
      <c r="R28" s="93"/>
      <c r="S28" s="93"/>
      <c r="T28" s="93"/>
      <c r="U28" s="93"/>
      <c r="V28" s="93"/>
      <c r="W28" s="93"/>
      <c r="X28" s="93"/>
      <c r="Y28" s="93"/>
      <c r="Z28" s="93"/>
      <c r="AA28" s="93"/>
      <c r="AB28" s="93"/>
      <c r="AC28" s="93"/>
      <c r="AD28" s="93"/>
      <c r="AE28" s="93"/>
      <c r="AF28" s="93"/>
      <c r="AG28" s="93"/>
      <c r="AH28" s="93"/>
    </row>
    <row r="30" spans="1:34" s="38" customFormat="1">
      <c r="A30" s="47" t="s">
        <v>481</v>
      </c>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row>
    <row r="31" spans="1:34" s="38" customFormat="1" ht="48" customHeight="1">
      <c r="C31" s="421" t="s">
        <v>616</v>
      </c>
      <c r="D31" s="421"/>
      <c r="E31" s="421"/>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101"/>
    </row>
    <row r="32" spans="1:34" s="38" customFormat="1">
      <c r="C32" s="58"/>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93"/>
    </row>
    <row r="33" spans="1:107">
      <c r="A33" s="38"/>
      <c r="B33" s="38"/>
      <c r="C33" s="38"/>
      <c r="D33" s="38"/>
      <c r="E33" s="38"/>
      <c r="F33" s="38"/>
      <c r="G33" s="38" t="s">
        <v>482</v>
      </c>
      <c r="H33" s="38"/>
      <c r="I33" s="38"/>
      <c r="J33" s="38"/>
      <c r="K33" s="38"/>
      <c r="L33" s="38"/>
      <c r="M33" s="38"/>
      <c r="N33" s="38"/>
      <c r="O33" s="38"/>
      <c r="P33" s="38"/>
      <c r="Q33" s="38"/>
      <c r="R33" s="38"/>
      <c r="S33" s="38"/>
      <c r="T33" s="38"/>
      <c r="U33" s="38"/>
      <c r="V33" s="38"/>
      <c r="W33" s="38"/>
      <c r="X33" s="38"/>
      <c r="Y33" s="38"/>
      <c r="Z33" s="38"/>
      <c r="AA33" s="38"/>
      <c r="AB33" s="38"/>
      <c r="AC33" s="38"/>
      <c r="AD33" s="38"/>
      <c r="AE33" s="38"/>
      <c r="DB33" s="38"/>
      <c r="DC33" s="38"/>
    </row>
    <row r="34" spans="1:107">
      <c r="A34" s="38"/>
      <c r="B34" s="38"/>
      <c r="C34" s="38"/>
      <c r="D34" s="38"/>
      <c r="E34" s="38"/>
      <c r="F34" s="38"/>
      <c r="G34" s="415" t="s">
        <v>180</v>
      </c>
      <c r="H34" s="415"/>
      <c r="I34" s="415"/>
      <c r="J34" s="415"/>
      <c r="K34" s="415"/>
      <c r="L34" s="415"/>
      <c r="M34" s="415"/>
      <c r="N34" s="415"/>
      <c r="O34" s="415"/>
      <c r="P34" s="415" t="s">
        <v>479</v>
      </c>
      <c r="Q34" s="415"/>
      <c r="R34" s="415"/>
      <c r="S34" s="415"/>
      <c r="T34" s="415"/>
      <c r="U34" s="38"/>
      <c r="V34" s="38"/>
      <c r="W34" s="38"/>
      <c r="X34" s="38"/>
      <c r="Y34" s="38"/>
      <c r="Z34" s="38"/>
      <c r="AA34" s="38"/>
      <c r="AB34" s="38"/>
      <c r="AC34" s="38"/>
      <c r="AD34" s="38"/>
      <c r="AE34" s="38"/>
      <c r="DB34" s="38"/>
      <c r="DC34" s="38"/>
    </row>
    <row r="35" spans="1:107">
      <c r="A35" s="38"/>
      <c r="B35" s="38"/>
      <c r="C35" s="38"/>
      <c r="D35" s="38"/>
      <c r="E35" s="38"/>
      <c r="F35" s="38"/>
      <c r="G35" s="38" t="s">
        <v>198</v>
      </c>
      <c r="H35" s="38"/>
      <c r="I35" s="38"/>
      <c r="J35" s="52" t="s">
        <v>199</v>
      </c>
      <c r="K35" s="38"/>
      <c r="L35" s="38"/>
      <c r="M35" s="38"/>
      <c r="N35" s="38"/>
      <c r="O35" s="38"/>
      <c r="P35" s="38"/>
      <c r="Q35" s="38"/>
      <c r="R35" s="38"/>
      <c r="S35" s="38"/>
      <c r="T35" s="38"/>
      <c r="U35" s="38"/>
      <c r="V35" s="38"/>
      <c r="W35" s="38"/>
      <c r="X35" s="38"/>
      <c r="Y35" s="38"/>
      <c r="Z35" s="38"/>
      <c r="AA35" s="38"/>
      <c r="AB35" s="38"/>
      <c r="AC35" s="38"/>
      <c r="AD35" s="38"/>
      <c r="AE35" s="38"/>
      <c r="DB35" s="38"/>
      <c r="DC35" s="38"/>
    </row>
    <row r="36" spans="1:107">
      <c r="A36" s="38"/>
      <c r="B36" s="38"/>
      <c r="C36" s="38"/>
      <c r="D36" s="58"/>
      <c r="E36" s="58"/>
      <c r="F36" s="58"/>
      <c r="G36" s="38" t="s">
        <v>218</v>
      </c>
      <c r="H36" s="58"/>
      <c r="I36" s="38" t="s">
        <v>452</v>
      </c>
      <c r="J36" s="58"/>
      <c r="K36" s="58"/>
      <c r="L36" s="58"/>
      <c r="M36" s="58"/>
      <c r="N36" s="58"/>
      <c r="O36" s="58"/>
      <c r="P36" s="58"/>
      <c r="Q36" s="58"/>
      <c r="R36" s="58"/>
      <c r="S36"/>
      <c r="T36" s="38" t="s">
        <v>219</v>
      </c>
      <c r="U36"/>
      <c r="V36" s="38" t="s">
        <v>374</v>
      </c>
      <c r="W36" s="58"/>
      <c r="X36" s="58"/>
      <c r="Y36" s="58"/>
      <c r="Z36" s="58"/>
      <c r="AA36" s="58"/>
      <c r="AB36" s="58"/>
      <c r="AC36" s="58"/>
      <c r="AD36" s="58"/>
      <c r="AE36" s="58"/>
      <c r="DB36" s="38"/>
      <c r="DC36" s="38"/>
    </row>
    <row r="38" spans="1:107" ht="13.15" thickBot="1">
      <c r="A38" s="47" t="s">
        <v>465</v>
      </c>
    </row>
    <row r="39" spans="1:107" ht="84" customHeight="1" thickBot="1">
      <c r="B39" s="416" t="s">
        <v>574</v>
      </c>
      <c r="C39" s="417"/>
      <c r="D39" s="417"/>
      <c r="E39" s="417"/>
      <c r="F39" s="417"/>
      <c r="G39" s="417"/>
      <c r="H39" s="417"/>
      <c r="I39" s="417"/>
      <c r="J39" s="417"/>
      <c r="K39" s="417"/>
      <c r="L39" s="417"/>
      <c r="M39" s="417"/>
      <c r="N39" s="417"/>
      <c r="O39" s="417"/>
      <c r="P39" s="417"/>
      <c r="Q39" s="417"/>
      <c r="R39" s="417"/>
      <c r="S39" s="417"/>
      <c r="T39" s="417"/>
      <c r="U39" s="417"/>
      <c r="V39" s="417"/>
      <c r="W39" s="417"/>
      <c r="X39" s="417"/>
      <c r="Y39" s="417"/>
      <c r="Z39" s="417"/>
      <c r="AA39" s="417"/>
      <c r="AB39" s="417"/>
      <c r="AC39" s="417"/>
      <c r="AD39" s="417"/>
      <c r="AE39" s="417"/>
      <c r="AF39" s="417"/>
      <c r="AG39" s="418"/>
    </row>
    <row r="40" spans="1:107" ht="27.95" customHeight="1">
      <c r="A40" s="38"/>
      <c r="B40" s="224" t="s">
        <v>573</v>
      </c>
      <c r="C40" s="224"/>
      <c r="D40" s="224"/>
      <c r="E40" s="224"/>
      <c r="F40" s="224"/>
      <c r="G40" s="224"/>
      <c r="H40" s="224"/>
      <c r="I40" s="224"/>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24"/>
      <c r="AH40" s="58"/>
    </row>
    <row r="41" spans="1:107">
      <c r="A41" s="38"/>
      <c r="B41" s="47" t="s">
        <v>483</v>
      </c>
    </row>
    <row r="42" spans="1:107">
      <c r="A42" s="38"/>
      <c r="B42" s="47" t="s">
        <v>484</v>
      </c>
    </row>
    <row r="43" spans="1:107">
      <c r="A43" s="38"/>
      <c r="B43" s="47" t="s">
        <v>485</v>
      </c>
    </row>
    <row r="44" spans="1:107">
      <c r="A44" s="94"/>
    </row>
    <row r="46" spans="1:107">
      <c r="A46" s="38"/>
      <c r="B46" s="38"/>
      <c r="C46" s="38"/>
      <c r="D46" s="101"/>
      <c r="E46" s="101"/>
      <c r="F46" s="101"/>
      <c r="G46" s="101"/>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row>
    <row r="47" spans="1:107">
      <c r="A47" s="38"/>
      <c r="B47" s="38"/>
      <c r="C47" s="58"/>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row>
    <row r="48" spans="1:107">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row>
    <row r="49" spans="4:33" s="38" customFormat="1"/>
    <row r="50" spans="4:33" s="38" customFormat="1">
      <c r="L50" s="52"/>
    </row>
    <row r="51" spans="4:33" s="38" customFormat="1">
      <c r="D51" s="58"/>
      <c r="E51" s="58"/>
      <c r="F51" s="58"/>
      <c r="G51" s="58"/>
      <c r="H51" s="58"/>
      <c r="J51" s="58"/>
      <c r="L51" s="58"/>
      <c r="M51" s="58"/>
      <c r="N51" s="58"/>
      <c r="O51" s="58"/>
      <c r="P51" s="58"/>
      <c r="Q51" s="58"/>
      <c r="R51" s="58"/>
      <c r="S51" s="58"/>
      <c r="T51" s="58"/>
      <c r="U51"/>
      <c r="W51"/>
      <c r="Y51" s="58"/>
      <c r="Z51" s="58"/>
      <c r="AA51" s="58"/>
      <c r="AB51" s="58"/>
      <c r="AC51" s="58"/>
      <c r="AD51" s="58"/>
      <c r="AE51" s="58"/>
      <c r="AF51" s="58"/>
      <c r="AG51" s="58"/>
    </row>
  </sheetData>
  <mergeCells count="28">
    <mergeCell ref="A9:L9"/>
    <mergeCell ref="M9:N9"/>
    <mergeCell ref="P34:T34"/>
    <mergeCell ref="G34:O34"/>
    <mergeCell ref="C31:AG31"/>
    <mergeCell ref="P13:S13"/>
    <mergeCell ref="P14:S14"/>
    <mergeCell ref="P15:S15"/>
    <mergeCell ref="P16:S16"/>
    <mergeCell ref="A11:AG11"/>
    <mergeCell ref="B40:AG40"/>
    <mergeCell ref="B39:AG39"/>
    <mergeCell ref="P17:S17"/>
    <mergeCell ref="P18:S18"/>
    <mergeCell ref="C28:D28"/>
    <mergeCell ref="E28:F28"/>
    <mergeCell ref="H28:I28"/>
    <mergeCell ref="K28:L28"/>
    <mergeCell ref="H6:I6"/>
    <mergeCell ref="J6:K6"/>
    <mergeCell ref="L6:M6"/>
    <mergeCell ref="A8:AG8"/>
    <mergeCell ref="AE1:AF1"/>
    <mergeCell ref="AB1:AC1"/>
    <mergeCell ref="Y1:Z1"/>
    <mergeCell ref="W1:X1"/>
    <mergeCell ref="AA4:AG4"/>
    <mergeCell ref="AA3:AG3"/>
  </mergeCells>
  <phoneticPr fontId="1"/>
  <hyperlinks>
    <hyperlink ref="J35" r:id="rId1" xr:uid="{00000000-0004-0000-0A00-000000000000}"/>
  </hyperlinks>
  <pageMargins left="0.70866141732283472" right="0.70866141732283472" top="0.74803149606299213" bottom="0.74803149606299213" header="0.31496062992125984" footer="0.31496062992125984"/>
  <pageSetup paperSize="9" orientation="portrait" r:id="rId2"/>
  <headerFooter>
    <oddFooter>&amp;C&amp;12－　13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199"/>
  <sheetViews>
    <sheetView view="pageBreakPreview" topLeftCell="A25" zoomScale="85" zoomScaleNormal="100" zoomScaleSheetLayoutView="85" workbookViewId="0">
      <selection activeCell="U5" sqref="U5"/>
    </sheetView>
  </sheetViews>
  <sheetFormatPr defaultRowHeight="12.75"/>
  <cols>
    <col min="1" max="1" width="3.53125" customWidth="1"/>
    <col min="2" max="7" width="2.59765625" customWidth="1"/>
    <col min="8" max="9" width="2.06640625" customWidth="1"/>
    <col min="10" max="18" width="2.59765625" customWidth="1"/>
    <col min="19" max="19" width="3.1328125" customWidth="1"/>
    <col min="20" max="20" width="3.3984375" customWidth="1"/>
    <col min="21" max="21" width="3.1328125" customWidth="1"/>
    <col min="22" max="91" width="2.59765625" customWidth="1"/>
  </cols>
  <sheetData>
    <row r="1" spans="1:37" ht="21.95" customHeight="1">
      <c r="A1" s="483" t="s">
        <v>487</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134"/>
      <c r="AI1" s="134"/>
      <c r="AJ1" s="134"/>
      <c r="AK1" s="134"/>
    </row>
    <row r="2" spans="1:37" ht="7.5" customHeight="1"/>
    <row r="3" spans="1:37">
      <c r="W3" s="231" t="s">
        <v>89</v>
      </c>
      <c r="X3" s="231"/>
      <c r="Y3" s="438"/>
      <c r="Z3" s="438"/>
      <c r="AA3" t="s">
        <v>90</v>
      </c>
      <c r="AB3" s="438"/>
      <c r="AC3" s="438"/>
      <c r="AD3" t="s">
        <v>19</v>
      </c>
      <c r="AE3" s="438"/>
      <c r="AF3" s="438"/>
      <c r="AG3" t="s">
        <v>20</v>
      </c>
    </row>
    <row r="4" spans="1:37" ht="18" customHeight="1">
      <c r="A4" t="s">
        <v>440</v>
      </c>
    </row>
    <row r="5" spans="1:37" ht="18" customHeight="1">
      <c r="A5" t="s">
        <v>630</v>
      </c>
    </row>
    <row r="6" spans="1:37" ht="18" customHeight="1">
      <c r="O6" s="504" t="s">
        <v>112</v>
      </c>
      <c r="P6" s="504"/>
      <c r="Q6" s="504"/>
      <c r="R6" s="504"/>
      <c r="S6" s="504"/>
      <c r="T6" s="504"/>
      <c r="U6" s="504"/>
      <c r="V6" s="504"/>
      <c r="W6" s="504"/>
      <c r="X6" s="504"/>
      <c r="Y6" s="504"/>
      <c r="Z6" s="504"/>
      <c r="AA6" s="504"/>
      <c r="AB6" s="504"/>
      <c r="AC6" s="504"/>
      <c r="AD6" s="504"/>
      <c r="AE6" s="504"/>
      <c r="AF6" s="504"/>
      <c r="AG6" s="504"/>
    </row>
    <row r="7" spans="1:37" ht="18" customHeight="1">
      <c r="O7" s="504" t="s">
        <v>122</v>
      </c>
      <c r="P7" s="504"/>
      <c r="Q7" s="504"/>
      <c r="R7" s="504"/>
      <c r="S7" s="505"/>
      <c r="T7" s="505"/>
      <c r="U7" s="505"/>
      <c r="V7" s="505"/>
      <c r="W7" s="505"/>
      <c r="X7" s="505"/>
      <c r="Y7" s="505"/>
      <c r="Z7" s="505"/>
      <c r="AA7" s="505"/>
      <c r="AB7" s="505"/>
      <c r="AC7" s="505"/>
      <c r="AD7" s="505"/>
      <c r="AE7" s="505"/>
      <c r="AF7" s="505"/>
      <c r="AG7" s="505"/>
    </row>
    <row r="8" spans="1:37" ht="18" customHeight="1">
      <c r="O8" s="505" t="s">
        <v>143</v>
      </c>
      <c r="P8" s="505"/>
      <c r="Q8" s="505"/>
      <c r="R8" s="144" t="s">
        <v>247</v>
      </c>
      <c r="S8" s="238"/>
      <c r="T8" s="238"/>
      <c r="U8" s="238"/>
      <c r="V8" s="238"/>
      <c r="W8" s="508"/>
      <c r="X8" s="508"/>
      <c r="Y8" s="508"/>
      <c r="Z8" s="508"/>
      <c r="AA8" s="508"/>
      <c r="AB8" s="508"/>
      <c r="AC8" s="508"/>
      <c r="AD8" s="508"/>
      <c r="AE8" s="508"/>
      <c r="AF8" s="508"/>
      <c r="AG8" s="508"/>
    </row>
    <row r="9" spans="1:37" ht="18" customHeight="1" thickBot="1">
      <c r="A9" s="88" t="s">
        <v>531</v>
      </c>
      <c r="L9" s="451" t="s">
        <v>530</v>
      </c>
      <c r="M9" s="451"/>
      <c r="O9" s="506" t="s">
        <v>511</v>
      </c>
      <c r="P9" s="506"/>
      <c r="Q9" s="506"/>
      <c r="R9" s="506"/>
      <c r="S9" s="521"/>
      <c r="T9" s="521"/>
      <c r="U9" s="521"/>
      <c r="V9" s="521"/>
      <c r="W9" s="521"/>
      <c r="X9" s="521"/>
      <c r="Y9" s="521"/>
      <c r="Z9" s="521"/>
      <c r="AA9" s="521"/>
      <c r="AB9" s="521"/>
      <c r="AC9" s="521"/>
      <c r="AD9" s="521"/>
      <c r="AE9" s="521"/>
      <c r="AF9" s="521"/>
      <c r="AG9" s="521"/>
    </row>
    <row r="10" spans="1:37" ht="14.1" customHeight="1" thickBot="1">
      <c r="A10" s="158" t="s">
        <v>520</v>
      </c>
      <c r="B10" s="452" t="s">
        <v>521</v>
      </c>
      <c r="C10" s="452"/>
      <c r="D10" s="452"/>
      <c r="E10" s="452"/>
      <c r="F10" s="452"/>
      <c r="G10" s="452"/>
      <c r="H10" s="452"/>
      <c r="I10" s="452"/>
      <c r="J10" s="452"/>
      <c r="K10" s="453">
        <v>3000</v>
      </c>
      <c r="L10" s="453"/>
      <c r="M10" s="453"/>
      <c r="R10" s="490" t="s">
        <v>507</v>
      </c>
      <c r="S10" s="491"/>
      <c r="T10" s="491"/>
      <c r="U10" s="491"/>
      <c r="V10" s="491"/>
      <c r="W10" s="491"/>
      <c r="X10" s="491"/>
      <c r="Y10" s="491"/>
      <c r="Z10" s="491"/>
      <c r="AA10" s="491"/>
      <c r="AB10" s="491"/>
      <c r="AC10" s="491"/>
      <c r="AD10" s="491"/>
      <c r="AE10" s="491"/>
      <c r="AF10" s="491"/>
      <c r="AG10" s="492"/>
    </row>
    <row r="11" spans="1:37" ht="14.1" customHeight="1">
      <c r="A11" s="158" t="s">
        <v>522</v>
      </c>
      <c r="B11" s="452" t="s">
        <v>523</v>
      </c>
      <c r="C11" s="452"/>
      <c r="D11" s="452"/>
      <c r="E11" s="452"/>
      <c r="F11" s="452"/>
      <c r="G11" s="452"/>
      <c r="H11" s="452"/>
      <c r="I11" s="452"/>
      <c r="J11" s="452"/>
      <c r="K11" s="453">
        <v>2000</v>
      </c>
      <c r="L11" s="453"/>
      <c r="M11" s="453"/>
      <c r="R11" s="509" t="s">
        <v>506</v>
      </c>
      <c r="S11" s="494"/>
      <c r="T11" s="494"/>
      <c r="U11" s="494"/>
      <c r="V11" s="494"/>
      <c r="W11" s="494"/>
      <c r="X11" s="494"/>
      <c r="Y11" s="494"/>
      <c r="Z11" s="494"/>
      <c r="AA11" s="494"/>
      <c r="AB11" s="494"/>
      <c r="AC11" s="494"/>
      <c r="AD11" s="494"/>
      <c r="AE11" s="494"/>
      <c r="AF11" s="494"/>
      <c r="AG11" s="510"/>
    </row>
    <row r="12" spans="1:37">
      <c r="A12" s="158" t="s">
        <v>524</v>
      </c>
      <c r="B12" s="452" t="s">
        <v>525</v>
      </c>
      <c r="C12" s="452"/>
      <c r="D12" s="452"/>
      <c r="E12" s="452"/>
      <c r="F12" s="452"/>
      <c r="G12" s="452"/>
      <c r="H12" s="452"/>
      <c r="I12" s="452"/>
      <c r="J12" s="452"/>
      <c r="K12" s="453">
        <v>1000</v>
      </c>
      <c r="L12" s="453"/>
      <c r="M12" s="453"/>
      <c r="R12" s="511" t="s">
        <v>143</v>
      </c>
      <c r="S12" s="228"/>
      <c r="T12" s="228"/>
      <c r="U12" s="228"/>
      <c r="V12" s="166" t="s">
        <v>247</v>
      </c>
      <c r="W12" s="489"/>
      <c r="X12" s="489"/>
      <c r="Y12" s="489"/>
      <c r="Z12" s="167" t="s">
        <v>488</v>
      </c>
      <c r="AA12" s="489"/>
      <c r="AB12" s="489"/>
      <c r="AC12" s="489"/>
      <c r="AD12" s="489"/>
      <c r="AE12" s="167"/>
      <c r="AF12" s="135"/>
      <c r="AG12" s="168"/>
    </row>
    <row r="13" spans="1:37">
      <c r="A13" s="158" t="s">
        <v>526</v>
      </c>
      <c r="B13" s="452" t="s">
        <v>500</v>
      </c>
      <c r="C13" s="452"/>
      <c r="D13" s="452"/>
      <c r="E13" s="452"/>
      <c r="F13" s="452"/>
      <c r="G13" s="452"/>
      <c r="H13" s="452"/>
      <c r="I13" s="452"/>
      <c r="J13" s="452"/>
      <c r="K13" s="453">
        <v>800</v>
      </c>
      <c r="L13" s="453"/>
      <c r="M13" s="453"/>
      <c r="R13" s="511"/>
      <c r="S13" s="228"/>
      <c r="T13" s="228"/>
      <c r="U13" s="228"/>
      <c r="V13" s="514"/>
      <c r="W13" s="515"/>
      <c r="X13" s="515"/>
      <c r="Y13" s="515"/>
      <c r="Z13" s="515"/>
      <c r="AA13" s="515"/>
      <c r="AB13" s="515"/>
      <c r="AC13" s="515"/>
      <c r="AD13" s="515"/>
      <c r="AE13" s="515"/>
      <c r="AF13" s="515"/>
      <c r="AG13" s="516"/>
    </row>
    <row r="14" spans="1:37">
      <c r="A14" s="158" t="s">
        <v>527</v>
      </c>
      <c r="B14" s="452" t="s">
        <v>499</v>
      </c>
      <c r="C14" s="452"/>
      <c r="D14" s="452"/>
      <c r="E14" s="452"/>
      <c r="F14" s="452"/>
      <c r="G14" s="452"/>
      <c r="H14" s="452"/>
      <c r="I14" s="452"/>
      <c r="J14" s="452"/>
      <c r="K14" s="453">
        <v>500</v>
      </c>
      <c r="L14" s="453"/>
      <c r="M14" s="453"/>
      <c r="R14" s="511" t="s">
        <v>508</v>
      </c>
      <c r="S14" s="228"/>
      <c r="T14" s="228"/>
      <c r="U14" s="228"/>
      <c r="V14" s="517"/>
      <c r="W14" s="517"/>
      <c r="X14" s="517"/>
      <c r="Y14" s="517"/>
      <c r="Z14" s="517"/>
      <c r="AA14" s="517"/>
      <c r="AB14" s="517"/>
      <c r="AC14" s="517"/>
      <c r="AD14" s="517"/>
      <c r="AE14" s="517"/>
      <c r="AF14" s="517"/>
      <c r="AG14" s="518"/>
    </row>
    <row r="15" spans="1:37" ht="13.15" thickBot="1">
      <c r="A15" s="158" t="s">
        <v>528</v>
      </c>
      <c r="B15" s="452" t="s">
        <v>529</v>
      </c>
      <c r="C15" s="452"/>
      <c r="D15" s="452"/>
      <c r="E15" s="452"/>
      <c r="F15" s="452"/>
      <c r="G15" s="452"/>
      <c r="H15" s="452"/>
      <c r="I15" s="452"/>
      <c r="J15" s="452"/>
      <c r="K15" s="453">
        <v>300</v>
      </c>
      <c r="L15" s="453"/>
      <c r="M15" s="453"/>
      <c r="R15" s="512" t="s">
        <v>233</v>
      </c>
      <c r="S15" s="513"/>
      <c r="T15" s="513"/>
      <c r="U15" s="513"/>
      <c r="V15" s="519"/>
      <c r="W15" s="519"/>
      <c r="X15" s="519"/>
      <c r="Y15" s="519"/>
      <c r="Z15" s="519"/>
      <c r="AA15" s="519"/>
      <c r="AB15" s="519"/>
      <c r="AC15" s="519"/>
      <c r="AD15" s="519"/>
      <c r="AE15" s="519"/>
      <c r="AF15" s="519"/>
      <c r="AG15" s="520"/>
    </row>
    <row r="16" spans="1:37" ht="10.5" customHeight="1"/>
    <row r="17" spans="1:33" ht="15" customHeight="1">
      <c r="A17" s="385" t="s">
        <v>486</v>
      </c>
      <c r="B17" s="385"/>
      <c r="C17" s="385"/>
      <c r="D17" s="385"/>
      <c r="E17" s="385"/>
      <c r="F17" s="385"/>
      <c r="G17" s="385"/>
      <c r="H17" s="485" t="s">
        <v>510</v>
      </c>
      <c r="I17" s="385"/>
      <c r="J17" s="385"/>
      <c r="K17" s="385"/>
      <c r="L17" s="385"/>
      <c r="M17" s="385"/>
      <c r="N17" s="385"/>
      <c r="O17" s="283" t="s">
        <v>491</v>
      </c>
      <c r="P17" s="283"/>
      <c r="Q17" s="283"/>
      <c r="R17" s="283"/>
      <c r="S17" s="283"/>
      <c r="T17" s="283"/>
      <c r="U17" s="283"/>
      <c r="V17" s="486" t="s">
        <v>509</v>
      </c>
      <c r="W17" s="487"/>
      <c r="X17" s="487"/>
      <c r="Y17" s="487"/>
      <c r="Z17" s="487"/>
      <c r="AA17" s="487"/>
      <c r="AB17" s="487"/>
      <c r="AC17" s="487"/>
      <c r="AD17" s="487"/>
      <c r="AE17" s="487"/>
      <c r="AF17" s="487"/>
      <c r="AG17" s="488"/>
    </row>
    <row r="18" spans="1:33">
      <c r="A18" s="143" t="s">
        <v>502</v>
      </c>
      <c r="B18" s="228" t="s">
        <v>503</v>
      </c>
      <c r="C18" s="228"/>
      <c r="D18" s="228"/>
      <c r="E18" s="228"/>
      <c r="F18" s="228"/>
      <c r="G18" s="228"/>
      <c r="H18" s="149" t="s">
        <v>33</v>
      </c>
      <c r="I18" s="151"/>
      <c r="J18" s="151"/>
      <c r="K18" s="151"/>
      <c r="L18" s="151" t="s">
        <v>494</v>
      </c>
      <c r="M18" s="151"/>
      <c r="N18" s="152"/>
      <c r="O18" s="149">
        <v>18</v>
      </c>
      <c r="P18" s="150" t="s">
        <v>497</v>
      </c>
      <c r="Q18" s="154">
        <v>0</v>
      </c>
      <c r="R18" s="151" t="s">
        <v>195</v>
      </c>
      <c r="S18" s="151">
        <v>20</v>
      </c>
      <c r="T18" s="150" t="s">
        <v>497</v>
      </c>
      <c r="U18" s="155">
        <v>0</v>
      </c>
      <c r="V18" s="449" t="s">
        <v>498</v>
      </c>
      <c r="W18" s="450"/>
      <c r="X18" s="450"/>
      <c r="Y18" s="450"/>
      <c r="Z18" s="450"/>
      <c r="AA18" s="450"/>
      <c r="AB18" s="450"/>
      <c r="AC18" s="450"/>
      <c r="AD18" s="450"/>
      <c r="AE18" s="450" t="s">
        <v>501</v>
      </c>
      <c r="AF18" s="450"/>
      <c r="AG18" s="457"/>
    </row>
    <row r="19" spans="1:33">
      <c r="A19" s="143" t="s">
        <v>502</v>
      </c>
      <c r="B19" s="228" t="s">
        <v>503</v>
      </c>
      <c r="C19" s="228"/>
      <c r="D19" s="228"/>
      <c r="E19" s="228"/>
      <c r="F19" s="228"/>
      <c r="G19" s="228"/>
      <c r="H19" s="149"/>
      <c r="I19" s="151"/>
      <c r="J19" s="151" t="s">
        <v>147</v>
      </c>
      <c r="K19" s="151"/>
      <c r="L19" s="151"/>
      <c r="M19" s="151"/>
      <c r="N19" s="152"/>
      <c r="O19" s="149">
        <v>18</v>
      </c>
      <c r="P19" s="150" t="s">
        <v>497</v>
      </c>
      <c r="Q19" s="154">
        <v>30</v>
      </c>
      <c r="R19" s="151" t="s">
        <v>195</v>
      </c>
      <c r="S19" s="151">
        <v>20</v>
      </c>
      <c r="T19" s="150" t="s">
        <v>497</v>
      </c>
      <c r="U19" s="155">
        <v>30</v>
      </c>
      <c r="V19" s="449"/>
      <c r="W19" s="450"/>
      <c r="X19" s="450"/>
      <c r="Y19" s="450" t="s">
        <v>499</v>
      </c>
      <c r="Z19" s="450"/>
      <c r="AA19" s="450"/>
      <c r="AB19" s="450"/>
      <c r="AC19" s="450"/>
      <c r="AD19" s="450"/>
      <c r="AE19" s="450" t="s">
        <v>501</v>
      </c>
      <c r="AF19" s="450"/>
      <c r="AG19" s="457"/>
    </row>
    <row r="20" spans="1:33">
      <c r="A20" s="145">
        <v>1</v>
      </c>
      <c r="B20" s="228"/>
      <c r="C20" s="228"/>
      <c r="D20" s="228"/>
      <c r="E20" s="228"/>
      <c r="F20" s="228"/>
      <c r="G20" s="228"/>
      <c r="H20" s="149" t="s">
        <v>33</v>
      </c>
      <c r="I20" s="151" t="s">
        <v>492</v>
      </c>
      <c r="J20" s="151" t="s">
        <v>147</v>
      </c>
      <c r="K20" s="151" t="s">
        <v>493</v>
      </c>
      <c r="L20" s="151" t="s">
        <v>494</v>
      </c>
      <c r="M20" s="151" t="s">
        <v>495</v>
      </c>
      <c r="N20" s="152" t="s">
        <v>496</v>
      </c>
      <c r="O20" s="149"/>
      <c r="P20" s="150" t="s">
        <v>497</v>
      </c>
      <c r="Q20" s="154"/>
      <c r="R20" s="151" t="s">
        <v>195</v>
      </c>
      <c r="S20" s="151"/>
      <c r="T20" s="150" t="s">
        <v>497</v>
      </c>
      <c r="U20" s="155"/>
      <c r="V20" s="449" t="s">
        <v>498</v>
      </c>
      <c r="W20" s="450"/>
      <c r="X20" s="450"/>
      <c r="Y20" s="450" t="s">
        <v>499</v>
      </c>
      <c r="Z20" s="450"/>
      <c r="AA20" s="450"/>
      <c r="AB20" s="450" t="s">
        <v>500</v>
      </c>
      <c r="AC20" s="450"/>
      <c r="AD20" s="450"/>
      <c r="AE20" s="450" t="s">
        <v>501</v>
      </c>
      <c r="AF20" s="450"/>
      <c r="AG20" s="457"/>
    </row>
    <row r="21" spans="1:33">
      <c r="A21" s="141">
        <v>2</v>
      </c>
      <c r="B21" s="228"/>
      <c r="C21" s="228"/>
      <c r="D21" s="228"/>
      <c r="E21" s="228"/>
      <c r="F21" s="228"/>
      <c r="G21" s="228"/>
      <c r="H21" s="149" t="s">
        <v>33</v>
      </c>
      <c r="I21" s="151" t="s">
        <v>492</v>
      </c>
      <c r="J21" s="151" t="s">
        <v>147</v>
      </c>
      <c r="K21" s="151" t="s">
        <v>493</v>
      </c>
      <c r="L21" s="151" t="s">
        <v>494</v>
      </c>
      <c r="M21" s="151" t="s">
        <v>495</v>
      </c>
      <c r="N21" s="152" t="s">
        <v>496</v>
      </c>
      <c r="O21" s="149"/>
      <c r="P21" s="150" t="s">
        <v>497</v>
      </c>
      <c r="Q21" s="154"/>
      <c r="R21" s="151" t="s">
        <v>195</v>
      </c>
      <c r="S21" s="151"/>
      <c r="T21" s="150" t="s">
        <v>497</v>
      </c>
      <c r="U21" s="155"/>
      <c r="V21" s="449" t="s">
        <v>498</v>
      </c>
      <c r="W21" s="450"/>
      <c r="X21" s="450"/>
      <c r="Y21" s="450" t="s">
        <v>499</v>
      </c>
      <c r="Z21" s="450"/>
      <c r="AA21" s="450"/>
      <c r="AB21" s="450" t="s">
        <v>500</v>
      </c>
      <c r="AC21" s="450"/>
      <c r="AD21" s="450"/>
      <c r="AE21" s="450" t="s">
        <v>501</v>
      </c>
      <c r="AF21" s="450"/>
      <c r="AG21" s="457"/>
    </row>
    <row r="22" spans="1:33">
      <c r="A22" s="142">
        <v>3</v>
      </c>
      <c r="B22" s="494"/>
      <c r="C22" s="494"/>
      <c r="D22" s="494"/>
      <c r="E22" s="494"/>
      <c r="F22" s="494"/>
      <c r="G22" s="494"/>
      <c r="H22" s="146" t="s">
        <v>33</v>
      </c>
      <c r="I22" s="147" t="s">
        <v>492</v>
      </c>
      <c r="J22" s="147" t="s">
        <v>147</v>
      </c>
      <c r="K22" s="147" t="s">
        <v>493</v>
      </c>
      <c r="L22" s="147" t="s">
        <v>494</v>
      </c>
      <c r="M22" s="147" t="s">
        <v>495</v>
      </c>
      <c r="N22" s="148" t="s">
        <v>496</v>
      </c>
      <c r="O22" s="146"/>
      <c r="P22" s="153" t="s">
        <v>497</v>
      </c>
      <c r="Q22" s="154"/>
      <c r="R22" s="147" t="s">
        <v>195</v>
      </c>
      <c r="S22" s="147"/>
      <c r="T22" s="153" t="s">
        <v>497</v>
      </c>
      <c r="U22" s="155"/>
      <c r="V22" s="495" t="s">
        <v>498</v>
      </c>
      <c r="W22" s="496"/>
      <c r="X22" s="496"/>
      <c r="Y22" s="496" t="s">
        <v>499</v>
      </c>
      <c r="Z22" s="496"/>
      <c r="AA22" s="496"/>
      <c r="AB22" s="496" t="s">
        <v>500</v>
      </c>
      <c r="AC22" s="496"/>
      <c r="AD22" s="496"/>
      <c r="AE22" s="496" t="s">
        <v>501</v>
      </c>
      <c r="AF22" s="496"/>
      <c r="AG22" s="497"/>
    </row>
    <row r="23" spans="1:33">
      <c r="A23" s="142">
        <v>4</v>
      </c>
      <c r="B23" s="494"/>
      <c r="C23" s="494"/>
      <c r="D23" s="494"/>
      <c r="E23" s="494"/>
      <c r="F23" s="494"/>
      <c r="G23" s="494"/>
      <c r="H23" s="146" t="s">
        <v>33</v>
      </c>
      <c r="I23" s="147" t="s">
        <v>492</v>
      </c>
      <c r="J23" s="147" t="s">
        <v>147</v>
      </c>
      <c r="K23" s="147" t="s">
        <v>493</v>
      </c>
      <c r="L23" s="147" t="s">
        <v>494</v>
      </c>
      <c r="M23" s="147" t="s">
        <v>495</v>
      </c>
      <c r="N23" s="148" t="s">
        <v>496</v>
      </c>
      <c r="O23" s="146"/>
      <c r="P23" s="153" t="s">
        <v>497</v>
      </c>
      <c r="Q23" s="154"/>
      <c r="R23" s="147" t="s">
        <v>195</v>
      </c>
      <c r="S23" s="147"/>
      <c r="T23" s="153" t="s">
        <v>497</v>
      </c>
      <c r="U23" s="155"/>
      <c r="V23" s="495" t="s">
        <v>498</v>
      </c>
      <c r="W23" s="496"/>
      <c r="X23" s="496"/>
      <c r="Y23" s="496" t="s">
        <v>499</v>
      </c>
      <c r="Z23" s="496"/>
      <c r="AA23" s="496"/>
      <c r="AB23" s="496" t="s">
        <v>500</v>
      </c>
      <c r="AC23" s="496"/>
      <c r="AD23" s="496"/>
      <c r="AE23" s="496" t="s">
        <v>501</v>
      </c>
      <c r="AF23" s="496"/>
      <c r="AG23" s="497"/>
    </row>
    <row r="24" spans="1:33" ht="8.1" customHeight="1"/>
    <row r="25" spans="1:33" ht="106.9" customHeight="1">
      <c r="A25" s="507" t="s">
        <v>601</v>
      </c>
      <c r="B25" s="452"/>
      <c r="C25" s="45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c r="AG25" s="452"/>
    </row>
    <row r="26" spans="1:33" ht="18" customHeight="1">
      <c r="A26" t="s">
        <v>489</v>
      </c>
    </row>
    <row r="27" spans="1:33" ht="20.100000000000001" customHeight="1">
      <c r="A27" t="s">
        <v>490</v>
      </c>
      <c r="H27" s="138" t="s">
        <v>505</v>
      </c>
    </row>
    <row r="28" spans="1:33" ht="20.100000000000001" customHeight="1">
      <c r="A28" s="436" t="s">
        <v>504</v>
      </c>
      <c r="B28" s="332" t="s">
        <v>252</v>
      </c>
      <c r="C28" s="333"/>
      <c r="D28" s="334"/>
      <c r="E28" s="333" t="s">
        <v>253</v>
      </c>
      <c r="F28" s="333"/>
      <c r="G28" s="334"/>
      <c r="H28" s="406" t="s">
        <v>248</v>
      </c>
      <c r="I28" s="407"/>
      <c r="J28" s="283" t="s">
        <v>445</v>
      </c>
      <c r="K28" s="283"/>
      <c r="L28" s="283"/>
      <c r="M28" s="283">
        <v>290</v>
      </c>
      <c r="N28" s="283"/>
      <c r="O28" s="97" t="s">
        <v>243</v>
      </c>
      <c r="P28" s="284">
        <v>101</v>
      </c>
      <c r="Q28" s="284"/>
      <c r="R28" s="59" t="s">
        <v>244</v>
      </c>
      <c r="S28" s="379">
        <v>436417803</v>
      </c>
      <c r="T28" s="380"/>
      <c r="U28" s="381"/>
      <c r="V28" s="443" t="s">
        <v>447</v>
      </c>
      <c r="W28" s="444"/>
      <c r="X28" s="445"/>
      <c r="Y28" s="433" t="s">
        <v>446</v>
      </c>
      <c r="Z28" s="434"/>
      <c r="AA28" s="435"/>
      <c r="AB28" s="442">
        <v>3000</v>
      </c>
      <c r="AC28" s="442"/>
      <c r="AD28" s="442"/>
      <c r="AE28" s="326" t="s">
        <v>448</v>
      </c>
      <c r="AF28" s="326"/>
      <c r="AG28" s="326"/>
    </row>
    <row r="29" spans="1:33" ht="20.100000000000001" customHeight="1">
      <c r="A29" s="493"/>
      <c r="B29" s="383" t="s">
        <v>250</v>
      </c>
      <c r="C29" s="383"/>
      <c r="D29" s="383"/>
      <c r="E29" s="383" t="s">
        <v>251</v>
      </c>
      <c r="F29" s="383"/>
      <c r="G29" s="383"/>
      <c r="H29" s="343">
        <v>30</v>
      </c>
      <c r="I29" s="344"/>
      <c r="J29" s="353" t="s">
        <v>392</v>
      </c>
      <c r="K29" s="354"/>
      <c r="L29" s="355"/>
      <c r="M29" s="373" t="s">
        <v>254</v>
      </c>
      <c r="N29" s="374"/>
      <c r="O29" s="374"/>
      <c r="P29" s="374"/>
      <c r="Q29" s="374"/>
      <c r="R29" s="374"/>
      <c r="S29" s="374"/>
      <c r="T29" s="374"/>
      <c r="U29" s="375"/>
      <c r="V29" s="446"/>
      <c r="W29" s="447"/>
      <c r="X29" s="448"/>
      <c r="Y29" s="439" t="s">
        <v>448</v>
      </c>
      <c r="Z29" s="440"/>
      <c r="AA29" s="441"/>
      <c r="AB29" s="442"/>
      <c r="AC29" s="442"/>
      <c r="AD29" s="442"/>
      <c r="AE29" s="326"/>
      <c r="AF29" s="326"/>
      <c r="AG29" s="326"/>
    </row>
    <row r="30" spans="1:33" ht="6" customHeight="1">
      <c r="A30" s="454"/>
      <c r="B30" s="454"/>
      <c r="C30" s="454"/>
      <c r="D30" s="454"/>
      <c r="E30" s="454"/>
      <c r="F30" s="454"/>
      <c r="G30" s="454"/>
      <c r="H30" s="454"/>
      <c r="I30" s="454"/>
      <c r="J30" s="454"/>
      <c r="K30" s="454"/>
      <c r="L30" s="454"/>
      <c r="M30" s="454"/>
      <c r="N30" s="454"/>
      <c r="O30" s="454"/>
      <c r="P30" s="454"/>
      <c r="Q30" s="454"/>
      <c r="R30" s="454"/>
      <c r="S30" s="454"/>
      <c r="T30" s="454"/>
      <c r="U30" s="454"/>
      <c r="V30" s="454"/>
      <c r="W30" s="454"/>
      <c r="X30" s="454"/>
      <c r="Y30" s="454"/>
      <c r="Z30" s="454"/>
      <c r="AA30" s="454"/>
      <c r="AB30" s="454"/>
      <c r="AC30" s="454"/>
      <c r="AD30" s="454"/>
      <c r="AE30" s="454"/>
      <c r="AF30" s="454"/>
      <c r="AG30" s="454"/>
    </row>
    <row r="31" spans="1:33" ht="20.100000000000001" customHeight="1">
      <c r="A31" s="301" t="s">
        <v>134</v>
      </c>
      <c r="B31" s="274" t="s">
        <v>246</v>
      </c>
      <c r="C31" s="275"/>
      <c r="D31" s="276"/>
      <c r="E31" s="274" t="s">
        <v>246</v>
      </c>
      <c r="F31" s="275"/>
      <c r="G31" s="276"/>
      <c r="H31" s="430" t="s">
        <v>239</v>
      </c>
      <c r="I31" s="432"/>
      <c r="J31" s="359" t="s">
        <v>242</v>
      </c>
      <c r="K31" s="359"/>
      <c r="L31" s="359"/>
      <c r="M31" s="252" t="s">
        <v>247</v>
      </c>
      <c r="N31" s="252"/>
      <c r="O31" s="252"/>
      <c r="P31" s="252"/>
      <c r="Q31" s="252"/>
      <c r="R31" s="59" t="s">
        <v>244</v>
      </c>
      <c r="S31" s="274"/>
      <c r="T31" s="275"/>
      <c r="U31" s="276"/>
      <c r="V31" s="290" t="s">
        <v>456</v>
      </c>
      <c r="W31" s="232"/>
      <c r="X31" s="232"/>
      <c r="Y31" s="298" t="s">
        <v>455</v>
      </c>
      <c r="Z31" s="299"/>
      <c r="AA31" s="300"/>
      <c r="AB31" s="347" t="s">
        <v>518</v>
      </c>
      <c r="AC31" s="348"/>
      <c r="AD31" s="349"/>
      <c r="AE31" s="290" t="s">
        <v>3</v>
      </c>
      <c r="AF31" s="232"/>
      <c r="AG31" s="232"/>
    </row>
    <row r="32" spans="1:33" ht="21.95" customHeight="1">
      <c r="A32" s="301"/>
      <c r="B32" s="327" t="s">
        <v>237</v>
      </c>
      <c r="C32" s="328"/>
      <c r="D32" s="329"/>
      <c r="E32" s="327" t="s">
        <v>238</v>
      </c>
      <c r="F32" s="328"/>
      <c r="G32" s="329"/>
      <c r="H32" s="479" t="s">
        <v>240</v>
      </c>
      <c r="I32" s="480"/>
      <c r="J32" s="476" t="s">
        <v>444</v>
      </c>
      <c r="K32" s="477"/>
      <c r="L32" s="478"/>
      <c r="M32" s="370" t="s">
        <v>143</v>
      </c>
      <c r="N32" s="371"/>
      <c r="O32" s="371"/>
      <c r="P32" s="371"/>
      <c r="Q32" s="371"/>
      <c r="R32" s="371"/>
      <c r="S32" s="371"/>
      <c r="T32" s="371"/>
      <c r="U32" s="372"/>
      <c r="V32" s="232"/>
      <c r="W32" s="232"/>
      <c r="X32" s="232"/>
      <c r="Y32" s="327" t="s">
        <v>457</v>
      </c>
      <c r="Z32" s="328"/>
      <c r="AA32" s="329"/>
      <c r="AB32" s="350"/>
      <c r="AC32" s="351"/>
      <c r="AD32" s="352"/>
      <c r="AE32" s="232"/>
      <c r="AF32" s="232"/>
      <c r="AG32" s="232"/>
    </row>
    <row r="33" spans="1:33" ht="20.100000000000001" customHeight="1">
      <c r="A33" s="373">
        <v>1</v>
      </c>
      <c r="B33" s="473"/>
      <c r="C33" s="474"/>
      <c r="D33" s="475"/>
      <c r="E33" s="474"/>
      <c r="F33" s="474"/>
      <c r="G33" s="475"/>
      <c r="H33" s="481"/>
      <c r="I33" s="482"/>
      <c r="J33" s="254"/>
      <c r="K33" s="254"/>
      <c r="L33" s="254"/>
      <c r="M33" s="254"/>
      <c r="N33" s="254"/>
      <c r="O33" s="97" t="s">
        <v>243</v>
      </c>
      <c r="P33" s="255"/>
      <c r="Q33" s="255"/>
      <c r="R33" s="59" t="s">
        <v>244</v>
      </c>
      <c r="S33" s="291"/>
      <c r="T33" s="292"/>
      <c r="U33" s="293"/>
      <c r="V33" s="458"/>
      <c r="W33" s="459"/>
      <c r="X33" s="460"/>
      <c r="Y33" s="298"/>
      <c r="Z33" s="299"/>
      <c r="AA33" s="300"/>
      <c r="AB33" s="484"/>
      <c r="AC33" s="484"/>
      <c r="AD33" s="484"/>
      <c r="AE33" s="464"/>
      <c r="AF33" s="464"/>
      <c r="AG33" s="464"/>
    </row>
    <row r="34" spans="1:33" ht="20.100000000000001" customHeight="1">
      <c r="A34" s="472"/>
      <c r="B34" s="465"/>
      <c r="C34" s="465"/>
      <c r="D34" s="465"/>
      <c r="E34" s="465"/>
      <c r="F34" s="465"/>
      <c r="G34" s="465"/>
      <c r="H34" s="455"/>
      <c r="I34" s="456"/>
      <c r="J34" s="466"/>
      <c r="K34" s="467"/>
      <c r="L34" s="468"/>
      <c r="M34" s="469"/>
      <c r="N34" s="470"/>
      <c r="O34" s="470"/>
      <c r="P34" s="470"/>
      <c r="Q34" s="470"/>
      <c r="R34" s="470"/>
      <c r="S34" s="470"/>
      <c r="T34" s="470"/>
      <c r="U34" s="471"/>
      <c r="V34" s="461"/>
      <c r="W34" s="462"/>
      <c r="X34" s="463"/>
      <c r="Y34" s="327"/>
      <c r="Z34" s="328"/>
      <c r="AA34" s="329"/>
      <c r="AB34" s="484"/>
      <c r="AC34" s="484"/>
      <c r="AD34" s="484"/>
      <c r="AE34" s="464"/>
      <c r="AF34" s="464"/>
      <c r="AG34" s="464"/>
    </row>
    <row r="35" spans="1:33" ht="20.100000000000001" customHeight="1">
      <c r="A35" s="373">
        <v>2</v>
      </c>
      <c r="B35" s="473"/>
      <c r="C35" s="474"/>
      <c r="D35" s="475"/>
      <c r="E35" s="474"/>
      <c r="F35" s="474"/>
      <c r="G35" s="475"/>
      <c r="H35" s="481"/>
      <c r="I35" s="482"/>
      <c r="J35" s="254"/>
      <c r="K35" s="254"/>
      <c r="L35" s="254"/>
      <c r="M35" s="254"/>
      <c r="N35" s="254"/>
      <c r="O35" s="97" t="s">
        <v>243</v>
      </c>
      <c r="P35" s="255"/>
      <c r="Q35" s="255"/>
      <c r="R35" s="59" t="s">
        <v>244</v>
      </c>
      <c r="S35" s="291"/>
      <c r="T35" s="292"/>
      <c r="U35" s="293"/>
      <c r="V35" s="458"/>
      <c r="W35" s="459"/>
      <c r="X35" s="460"/>
      <c r="Y35" s="464"/>
      <c r="Z35" s="464"/>
      <c r="AA35" s="464"/>
      <c r="AB35" s="464"/>
      <c r="AC35" s="464"/>
      <c r="AD35" s="464"/>
      <c r="AE35" s="464"/>
      <c r="AF35" s="464"/>
      <c r="AG35" s="464"/>
    </row>
    <row r="36" spans="1:33" ht="20.100000000000001" customHeight="1">
      <c r="A36" s="472"/>
      <c r="B36" s="465"/>
      <c r="C36" s="465"/>
      <c r="D36" s="465"/>
      <c r="E36" s="465"/>
      <c r="F36" s="465"/>
      <c r="G36" s="465"/>
      <c r="H36" s="455"/>
      <c r="I36" s="456"/>
      <c r="J36" s="466"/>
      <c r="K36" s="467"/>
      <c r="L36" s="468"/>
      <c r="M36" s="469"/>
      <c r="N36" s="470"/>
      <c r="O36" s="470"/>
      <c r="P36" s="470"/>
      <c r="Q36" s="470"/>
      <c r="R36" s="470"/>
      <c r="S36" s="470"/>
      <c r="T36" s="470"/>
      <c r="U36" s="471"/>
      <c r="V36" s="461"/>
      <c r="W36" s="462"/>
      <c r="X36" s="463"/>
      <c r="Y36" s="464"/>
      <c r="Z36" s="464"/>
      <c r="AA36" s="464"/>
      <c r="AB36" s="464"/>
      <c r="AC36" s="464"/>
      <c r="AD36" s="464"/>
      <c r="AE36" s="464"/>
      <c r="AF36" s="464"/>
      <c r="AG36" s="464"/>
    </row>
    <row r="37" spans="1:33" ht="20.100000000000001" customHeight="1">
      <c r="A37" s="373">
        <v>3</v>
      </c>
      <c r="B37" s="473"/>
      <c r="C37" s="474"/>
      <c r="D37" s="475"/>
      <c r="E37" s="474"/>
      <c r="F37" s="474"/>
      <c r="G37" s="475"/>
      <c r="H37" s="481"/>
      <c r="I37" s="482"/>
      <c r="J37" s="254"/>
      <c r="K37" s="254"/>
      <c r="L37" s="254"/>
      <c r="M37" s="254"/>
      <c r="N37" s="254"/>
      <c r="O37" s="97" t="s">
        <v>243</v>
      </c>
      <c r="P37" s="255"/>
      <c r="Q37" s="255"/>
      <c r="R37" s="59" t="s">
        <v>244</v>
      </c>
      <c r="S37" s="291"/>
      <c r="T37" s="292"/>
      <c r="U37" s="293"/>
      <c r="V37" s="458"/>
      <c r="W37" s="459"/>
      <c r="X37" s="460"/>
      <c r="Y37" s="464"/>
      <c r="Z37" s="464"/>
      <c r="AA37" s="464"/>
      <c r="AB37" s="464"/>
      <c r="AC37" s="464"/>
      <c r="AD37" s="464"/>
      <c r="AE37" s="464"/>
      <c r="AF37" s="464"/>
      <c r="AG37" s="464"/>
    </row>
    <row r="38" spans="1:33" ht="20.100000000000001" customHeight="1">
      <c r="A38" s="472"/>
      <c r="B38" s="465"/>
      <c r="C38" s="465"/>
      <c r="D38" s="465"/>
      <c r="E38" s="465"/>
      <c r="F38" s="465"/>
      <c r="G38" s="465"/>
      <c r="H38" s="455"/>
      <c r="I38" s="456"/>
      <c r="J38" s="466"/>
      <c r="K38" s="467"/>
      <c r="L38" s="468"/>
      <c r="M38" s="469"/>
      <c r="N38" s="470"/>
      <c r="O38" s="470"/>
      <c r="P38" s="470"/>
      <c r="Q38" s="470"/>
      <c r="R38" s="470"/>
      <c r="S38" s="470"/>
      <c r="T38" s="470"/>
      <c r="U38" s="471"/>
      <c r="V38" s="461"/>
      <c r="W38" s="462"/>
      <c r="X38" s="463"/>
      <c r="Y38" s="464"/>
      <c r="Z38" s="464"/>
      <c r="AA38" s="464"/>
      <c r="AB38" s="464"/>
      <c r="AC38" s="464"/>
      <c r="AD38" s="464"/>
      <c r="AE38" s="464"/>
      <c r="AF38" s="464"/>
      <c r="AG38" s="464"/>
    </row>
    <row r="39" spans="1:33" ht="20.100000000000001" customHeight="1">
      <c r="A39" s="373">
        <v>4</v>
      </c>
      <c r="B39" s="473"/>
      <c r="C39" s="474"/>
      <c r="D39" s="475"/>
      <c r="E39" s="474"/>
      <c r="F39" s="474"/>
      <c r="G39" s="475"/>
      <c r="H39" s="481"/>
      <c r="I39" s="482"/>
      <c r="J39" s="254"/>
      <c r="K39" s="254"/>
      <c r="L39" s="254"/>
      <c r="M39" s="254"/>
      <c r="N39" s="254"/>
      <c r="O39" s="97" t="s">
        <v>243</v>
      </c>
      <c r="P39" s="255"/>
      <c r="Q39" s="255"/>
      <c r="R39" s="59" t="s">
        <v>244</v>
      </c>
      <c r="S39" s="291"/>
      <c r="T39" s="292"/>
      <c r="U39" s="293"/>
      <c r="V39" s="458"/>
      <c r="W39" s="459"/>
      <c r="X39" s="460"/>
      <c r="Y39" s="464"/>
      <c r="Z39" s="464"/>
      <c r="AA39" s="464"/>
      <c r="AB39" s="464"/>
      <c r="AC39" s="464"/>
      <c r="AD39" s="464"/>
      <c r="AE39" s="464"/>
      <c r="AF39" s="464"/>
      <c r="AG39" s="464"/>
    </row>
    <row r="40" spans="1:33" ht="20.100000000000001" customHeight="1">
      <c r="A40" s="472"/>
      <c r="B40" s="465"/>
      <c r="C40" s="465"/>
      <c r="D40" s="465"/>
      <c r="E40" s="465"/>
      <c r="F40" s="465"/>
      <c r="G40" s="465"/>
      <c r="H40" s="455"/>
      <c r="I40" s="456"/>
      <c r="J40" s="466"/>
      <c r="K40" s="467"/>
      <c r="L40" s="468"/>
      <c r="M40" s="469"/>
      <c r="N40" s="470"/>
      <c r="O40" s="470"/>
      <c r="P40" s="470"/>
      <c r="Q40" s="470"/>
      <c r="R40" s="470"/>
      <c r="S40" s="470"/>
      <c r="T40" s="470"/>
      <c r="U40" s="471"/>
      <c r="V40" s="461"/>
      <c r="W40" s="462"/>
      <c r="X40" s="463"/>
      <c r="Y40" s="464"/>
      <c r="Z40" s="464"/>
      <c r="AA40" s="464"/>
      <c r="AB40" s="464"/>
      <c r="AC40" s="464"/>
      <c r="AD40" s="464"/>
      <c r="AE40" s="464"/>
      <c r="AF40" s="464"/>
      <c r="AG40" s="464"/>
    </row>
    <row r="41" spans="1:33" ht="20.100000000000001" customHeight="1">
      <c r="A41" s="373">
        <v>5</v>
      </c>
      <c r="B41" s="473"/>
      <c r="C41" s="474"/>
      <c r="D41" s="475"/>
      <c r="E41" s="474"/>
      <c r="F41" s="474"/>
      <c r="G41" s="475"/>
      <c r="H41" s="481"/>
      <c r="I41" s="482"/>
      <c r="J41" s="254"/>
      <c r="K41" s="254"/>
      <c r="L41" s="254"/>
      <c r="M41" s="254"/>
      <c r="N41" s="254"/>
      <c r="O41" s="159" t="s">
        <v>243</v>
      </c>
      <c r="P41" s="255"/>
      <c r="Q41" s="255"/>
      <c r="R41" s="59" t="s">
        <v>244</v>
      </c>
      <c r="S41" s="291"/>
      <c r="T41" s="292"/>
      <c r="U41" s="293"/>
      <c r="V41" s="458"/>
      <c r="W41" s="459"/>
      <c r="X41" s="460"/>
      <c r="Y41" s="464"/>
      <c r="Z41" s="464"/>
      <c r="AA41" s="464"/>
      <c r="AB41" s="464"/>
      <c r="AC41" s="464"/>
      <c r="AD41" s="464"/>
      <c r="AE41" s="464"/>
      <c r="AF41" s="464"/>
      <c r="AG41" s="464"/>
    </row>
    <row r="42" spans="1:33" ht="20.100000000000001" customHeight="1">
      <c r="A42" s="472"/>
      <c r="B42" s="465"/>
      <c r="C42" s="465"/>
      <c r="D42" s="465"/>
      <c r="E42" s="465"/>
      <c r="F42" s="465"/>
      <c r="G42" s="465"/>
      <c r="H42" s="455"/>
      <c r="I42" s="456"/>
      <c r="J42" s="466"/>
      <c r="K42" s="467"/>
      <c r="L42" s="468"/>
      <c r="M42" s="469"/>
      <c r="N42" s="470"/>
      <c r="O42" s="470"/>
      <c r="P42" s="470"/>
      <c r="Q42" s="470"/>
      <c r="R42" s="470"/>
      <c r="S42" s="470"/>
      <c r="T42" s="470"/>
      <c r="U42" s="471"/>
      <c r="V42" s="461"/>
      <c r="W42" s="462"/>
      <c r="X42" s="463"/>
      <c r="Y42" s="464"/>
      <c r="Z42" s="464"/>
      <c r="AA42" s="464"/>
      <c r="AB42" s="464"/>
      <c r="AC42" s="464"/>
      <c r="AD42" s="464"/>
      <c r="AE42" s="464"/>
      <c r="AF42" s="464"/>
      <c r="AG42" s="464"/>
    </row>
    <row r="43" spans="1:33" ht="20.100000000000001" customHeight="1">
      <c r="A43" s="373">
        <v>6</v>
      </c>
      <c r="B43" s="473"/>
      <c r="C43" s="474"/>
      <c r="D43" s="475"/>
      <c r="E43" s="474"/>
      <c r="F43" s="474"/>
      <c r="G43" s="475"/>
      <c r="H43" s="481"/>
      <c r="I43" s="482"/>
      <c r="J43" s="254"/>
      <c r="K43" s="254"/>
      <c r="L43" s="254"/>
      <c r="M43" s="254"/>
      <c r="N43" s="254"/>
      <c r="O43" s="170" t="s">
        <v>243</v>
      </c>
      <c r="P43" s="255"/>
      <c r="Q43" s="255"/>
      <c r="R43" s="59" t="s">
        <v>244</v>
      </c>
      <c r="S43" s="291"/>
      <c r="T43" s="292"/>
      <c r="U43" s="293"/>
      <c r="V43" s="458"/>
      <c r="W43" s="459"/>
      <c r="X43" s="460"/>
      <c r="Y43" s="464"/>
      <c r="Z43" s="464"/>
      <c r="AA43" s="464"/>
      <c r="AB43" s="464"/>
      <c r="AC43" s="464"/>
      <c r="AD43" s="464"/>
      <c r="AE43" s="464"/>
      <c r="AF43" s="464"/>
      <c r="AG43" s="464"/>
    </row>
    <row r="44" spans="1:33" ht="20.100000000000001" customHeight="1">
      <c r="A44" s="376"/>
      <c r="B44" s="465"/>
      <c r="C44" s="465"/>
      <c r="D44" s="465"/>
      <c r="E44" s="465"/>
      <c r="F44" s="465"/>
      <c r="G44" s="465"/>
      <c r="H44" s="481"/>
      <c r="I44" s="482"/>
      <c r="J44" s="501"/>
      <c r="K44" s="502"/>
      <c r="L44" s="503"/>
      <c r="M44" s="294"/>
      <c r="N44" s="295"/>
      <c r="O44" s="295"/>
      <c r="P44" s="295"/>
      <c r="Q44" s="295"/>
      <c r="R44" s="295"/>
      <c r="S44" s="295"/>
      <c r="T44" s="295"/>
      <c r="U44" s="296"/>
      <c r="V44" s="498"/>
      <c r="W44" s="499"/>
      <c r="X44" s="500"/>
      <c r="Y44" s="464"/>
      <c r="Z44" s="464"/>
      <c r="AA44" s="464"/>
      <c r="AB44" s="464"/>
      <c r="AC44" s="464"/>
      <c r="AD44" s="464"/>
      <c r="AE44" s="464"/>
      <c r="AF44" s="464"/>
      <c r="AG44" s="464"/>
    </row>
    <row r="45" spans="1:33" ht="17.649999999999999" customHeight="1">
      <c r="A45" s="38" t="s">
        <v>512</v>
      </c>
      <c r="B45" s="38"/>
      <c r="C45" s="38"/>
      <c r="D45" s="38"/>
      <c r="E45" s="38"/>
      <c r="F45" s="38"/>
      <c r="G45" s="38"/>
      <c r="H45" s="38"/>
      <c r="I45" s="38"/>
      <c r="J45" s="38"/>
      <c r="K45" s="38"/>
      <c r="L45" s="38"/>
      <c r="M45" s="38"/>
      <c r="N45" s="38"/>
      <c r="P45" s="38"/>
      <c r="Q45" s="38"/>
      <c r="R45" s="38"/>
      <c r="S45" s="38"/>
      <c r="T45" s="38"/>
      <c r="U45" s="38"/>
      <c r="V45" s="38"/>
      <c r="W45" s="38"/>
      <c r="X45" s="38"/>
      <c r="Y45" s="38"/>
      <c r="Z45" s="38"/>
      <c r="AA45" s="38"/>
      <c r="AB45" s="38"/>
      <c r="AC45" s="38"/>
      <c r="AE45" s="38"/>
      <c r="AF45" s="38"/>
    </row>
    <row r="46" spans="1:33" ht="20.100000000000001" customHeight="1">
      <c r="A46" s="436" t="s">
        <v>504</v>
      </c>
      <c r="B46" s="274" t="s">
        <v>252</v>
      </c>
      <c r="C46" s="275"/>
      <c r="D46" s="276"/>
      <c r="E46" s="274" t="s">
        <v>253</v>
      </c>
      <c r="F46" s="275"/>
      <c r="G46" s="276"/>
      <c r="H46" s="430" t="s">
        <v>248</v>
      </c>
      <c r="I46" s="432"/>
      <c r="J46" s="359">
        <v>20020501</v>
      </c>
      <c r="K46" s="359"/>
      <c r="L46" s="359"/>
      <c r="M46" s="359" t="s">
        <v>516</v>
      </c>
      <c r="N46" s="360"/>
      <c r="O46" s="360"/>
      <c r="P46" s="298" t="s">
        <v>517</v>
      </c>
      <c r="Q46" s="299"/>
      <c r="R46" s="300"/>
      <c r="S46" s="254">
        <v>290</v>
      </c>
      <c r="T46" s="254"/>
      <c r="U46" s="159" t="s">
        <v>243</v>
      </c>
      <c r="V46" s="255">
        <v>53</v>
      </c>
      <c r="W46" s="255"/>
      <c r="X46" s="59" t="s">
        <v>244</v>
      </c>
      <c r="Y46" s="422">
        <v>436221111</v>
      </c>
      <c r="Z46" s="423"/>
      <c r="AA46" s="424"/>
      <c r="AB46" s="347">
        <v>500</v>
      </c>
      <c r="AC46" s="348"/>
      <c r="AD46" s="349"/>
      <c r="AE46" s="290"/>
      <c r="AF46" s="232"/>
      <c r="AG46" s="232"/>
    </row>
    <row r="47" spans="1:33" ht="20.100000000000001" customHeight="1">
      <c r="A47" s="437"/>
      <c r="B47" s="330" t="s">
        <v>250</v>
      </c>
      <c r="C47" s="311"/>
      <c r="D47" s="331"/>
      <c r="E47" s="330" t="s">
        <v>251</v>
      </c>
      <c r="F47" s="311"/>
      <c r="G47" s="331"/>
      <c r="H47" s="425">
        <v>14</v>
      </c>
      <c r="I47" s="426"/>
      <c r="J47" s="427">
        <v>111111</v>
      </c>
      <c r="K47" s="428"/>
      <c r="L47" s="429"/>
      <c r="M47" s="360"/>
      <c r="N47" s="360"/>
      <c r="O47" s="360"/>
      <c r="P47" s="430">
        <v>20160211</v>
      </c>
      <c r="Q47" s="431"/>
      <c r="R47" s="432"/>
      <c r="S47" s="433" t="s">
        <v>519</v>
      </c>
      <c r="T47" s="434"/>
      <c r="U47" s="434"/>
      <c r="V47" s="434"/>
      <c r="W47" s="434"/>
      <c r="X47" s="434"/>
      <c r="Y47" s="434"/>
      <c r="Z47" s="434"/>
      <c r="AA47" s="435"/>
      <c r="AB47" s="350"/>
      <c r="AC47" s="351"/>
      <c r="AD47" s="352"/>
      <c r="AE47" s="232"/>
      <c r="AF47" s="232"/>
      <c r="AG47" s="232"/>
    </row>
    <row r="48" spans="1:33" ht="6.75" customHeight="1"/>
    <row r="49" spans="1:33" ht="18" customHeight="1">
      <c r="A49" s="301" t="s">
        <v>134</v>
      </c>
      <c r="B49" s="274" t="s">
        <v>246</v>
      </c>
      <c r="C49" s="275"/>
      <c r="D49" s="276"/>
      <c r="E49" s="274" t="s">
        <v>246</v>
      </c>
      <c r="F49" s="275"/>
      <c r="G49" s="276"/>
      <c r="H49" s="430" t="s">
        <v>239</v>
      </c>
      <c r="I49" s="432"/>
      <c r="J49" s="359" t="s">
        <v>242</v>
      </c>
      <c r="K49" s="359"/>
      <c r="L49" s="359"/>
      <c r="M49" s="359" t="s">
        <v>513</v>
      </c>
      <c r="N49" s="360"/>
      <c r="O49" s="360"/>
      <c r="P49" s="298" t="s">
        <v>514</v>
      </c>
      <c r="Q49" s="299"/>
      <c r="R49" s="300"/>
      <c r="S49" s="252" t="s">
        <v>247</v>
      </c>
      <c r="T49" s="252"/>
      <c r="U49" s="252"/>
      <c r="V49" s="252"/>
      <c r="W49" s="252"/>
      <c r="X49" s="59" t="s">
        <v>244</v>
      </c>
      <c r="Y49" s="422"/>
      <c r="Z49" s="423"/>
      <c r="AA49" s="424"/>
      <c r="AB49" s="347" t="s">
        <v>518</v>
      </c>
      <c r="AC49" s="348"/>
      <c r="AD49" s="349"/>
      <c r="AE49" s="290" t="s">
        <v>3</v>
      </c>
      <c r="AF49" s="232"/>
      <c r="AG49" s="232"/>
    </row>
    <row r="50" spans="1:33" ht="21.95" customHeight="1">
      <c r="A50" s="301"/>
      <c r="B50" s="330" t="s">
        <v>237</v>
      </c>
      <c r="C50" s="311"/>
      <c r="D50" s="331"/>
      <c r="E50" s="330" t="s">
        <v>238</v>
      </c>
      <c r="F50" s="311"/>
      <c r="G50" s="331"/>
      <c r="H50" s="425" t="s">
        <v>240</v>
      </c>
      <c r="I50" s="426"/>
      <c r="J50" s="427" t="s">
        <v>444</v>
      </c>
      <c r="K50" s="428"/>
      <c r="L50" s="429"/>
      <c r="M50" s="360"/>
      <c r="N50" s="360"/>
      <c r="O50" s="360"/>
      <c r="P50" s="174" t="s">
        <v>515</v>
      </c>
      <c r="Q50" s="172"/>
      <c r="R50" s="173"/>
      <c r="S50" s="274" t="s">
        <v>143</v>
      </c>
      <c r="T50" s="275"/>
      <c r="U50" s="275"/>
      <c r="V50" s="275"/>
      <c r="W50" s="275"/>
      <c r="X50" s="275"/>
      <c r="Y50" s="275"/>
      <c r="Z50" s="275"/>
      <c r="AA50" s="276"/>
      <c r="AB50" s="350"/>
      <c r="AC50" s="351"/>
      <c r="AD50" s="352"/>
      <c r="AE50" s="232"/>
      <c r="AF50" s="232"/>
      <c r="AG50" s="232"/>
    </row>
    <row r="51" spans="1:33" ht="20.100000000000001" customHeight="1">
      <c r="A51" s="301">
        <v>1</v>
      </c>
      <c r="B51" s="274"/>
      <c r="C51" s="275"/>
      <c r="D51" s="276"/>
      <c r="E51" s="274"/>
      <c r="F51" s="275"/>
      <c r="G51" s="276"/>
      <c r="H51" s="430"/>
      <c r="I51" s="432"/>
      <c r="J51" s="359"/>
      <c r="K51" s="359"/>
      <c r="L51" s="359"/>
      <c r="M51" s="359"/>
      <c r="N51" s="360"/>
      <c r="O51" s="360"/>
      <c r="P51" s="298"/>
      <c r="Q51" s="299"/>
      <c r="R51" s="300"/>
      <c r="S51" s="254"/>
      <c r="T51" s="254"/>
      <c r="U51" s="159" t="s">
        <v>243</v>
      </c>
      <c r="V51" s="255"/>
      <c r="W51" s="255"/>
      <c r="X51" s="59" t="s">
        <v>244</v>
      </c>
      <c r="Y51" s="422"/>
      <c r="Z51" s="423"/>
      <c r="AA51" s="424"/>
      <c r="AB51" s="347"/>
      <c r="AC51" s="348"/>
      <c r="AD51" s="349"/>
      <c r="AE51" s="290"/>
      <c r="AF51" s="232"/>
      <c r="AG51" s="232"/>
    </row>
    <row r="52" spans="1:33" ht="20.100000000000001" customHeight="1">
      <c r="A52" s="301"/>
      <c r="B52" s="330"/>
      <c r="C52" s="311"/>
      <c r="D52" s="331"/>
      <c r="E52" s="330"/>
      <c r="F52" s="311"/>
      <c r="G52" s="331"/>
      <c r="H52" s="425"/>
      <c r="I52" s="426"/>
      <c r="J52" s="427"/>
      <c r="K52" s="428"/>
      <c r="L52" s="429"/>
      <c r="M52" s="360"/>
      <c r="N52" s="360"/>
      <c r="O52" s="360"/>
      <c r="P52" s="430"/>
      <c r="Q52" s="431"/>
      <c r="R52" s="432"/>
      <c r="S52" s="433"/>
      <c r="T52" s="434"/>
      <c r="U52" s="434"/>
      <c r="V52" s="434"/>
      <c r="W52" s="434"/>
      <c r="X52" s="434"/>
      <c r="Y52" s="434"/>
      <c r="Z52" s="434"/>
      <c r="AA52" s="435"/>
      <c r="AB52" s="350"/>
      <c r="AC52" s="351"/>
      <c r="AD52" s="352"/>
      <c r="AE52" s="232"/>
      <c r="AF52" s="232"/>
      <c r="AG52" s="232"/>
    </row>
    <row r="53" spans="1:33" ht="20.100000000000001" customHeight="1">
      <c r="A53" s="301">
        <v>2</v>
      </c>
      <c r="B53" s="274"/>
      <c r="C53" s="275"/>
      <c r="D53" s="276"/>
      <c r="E53" s="274"/>
      <c r="F53" s="275"/>
      <c r="G53" s="276"/>
      <c r="H53" s="430"/>
      <c r="I53" s="432"/>
      <c r="J53" s="359"/>
      <c r="K53" s="359"/>
      <c r="L53" s="359"/>
      <c r="M53" s="359"/>
      <c r="N53" s="360"/>
      <c r="O53" s="360"/>
      <c r="P53" s="298"/>
      <c r="Q53" s="299"/>
      <c r="R53" s="300"/>
      <c r="S53" s="254"/>
      <c r="T53" s="254"/>
      <c r="U53" s="159" t="s">
        <v>243</v>
      </c>
      <c r="V53" s="255"/>
      <c r="W53" s="255"/>
      <c r="X53" s="59" t="s">
        <v>244</v>
      </c>
      <c r="Y53" s="422"/>
      <c r="Z53" s="423"/>
      <c r="AA53" s="424"/>
      <c r="AB53" s="347"/>
      <c r="AC53" s="348"/>
      <c r="AD53" s="349"/>
      <c r="AE53" s="290"/>
      <c r="AF53" s="232"/>
      <c r="AG53" s="232"/>
    </row>
    <row r="54" spans="1:33" ht="20.100000000000001" customHeight="1">
      <c r="A54" s="301"/>
      <c r="B54" s="330"/>
      <c r="C54" s="311"/>
      <c r="D54" s="331"/>
      <c r="E54" s="330"/>
      <c r="F54" s="311"/>
      <c r="G54" s="331"/>
      <c r="H54" s="425"/>
      <c r="I54" s="426"/>
      <c r="J54" s="427"/>
      <c r="K54" s="428"/>
      <c r="L54" s="429"/>
      <c r="M54" s="360"/>
      <c r="N54" s="360"/>
      <c r="O54" s="360"/>
      <c r="P54" s="430"/>
      <c r="Q54" s="431"/>
      <c r="R54" s="432"/>
      <c r="S54" s="433"/>
      <c r="T54" s="434"/>
      <c r="U54" s="434"/>
      <c r="V54" s="434"/>
      <c r="W54" s="434"/>
      <c r="X54" s="434"/>
      <c r="Y54" s="434"/>
      <c r="Z54" s="434"/>
      <c r="AA54" s="435"/>
      <c r="AB54" s="350"/>
      <c r="AC54" s="351"/>
      <c r="AD54" s="352"/>
      <c r="AE54" s="232"/>
      <c r="AF54" s="232"/>
      <c r="AG54" s="232"/>
    </row>
    <row r="55" spans="1:33" ht="20.100000000000001" customHeight="1">
      <c r="A55" s="301">
        <v>3</v>
      </c>
      <c r="B55" s="274"/>
      <c r="C55" s="275"/>
      <c r="D55" s="276"/>
      <c r="E55" s="274"/>
      <c r="F55" s="275"/>
      <c r="G55" s="276"/>
      <c r="H55" s="430"/>
      <c r="I55" s="432"/>
      <c r="J55" s="359"/>
      <c r="K55" s="359"/>
      <c r="L55" s="359"/>
      <c r="M55" s="359"/>
      <c r="N55" s="360"/>
      <c r="O55" s="360"/>
      <c r="P55" s="298"/>
      <c r="Q55" s="299"/>
      <c r="R55" s="300"/>
      <c r="S55" s="254"/>
      <c r="T55" s="254"/>
      <c r="U55" s="159" t="s">
        <v>243</v>
      </c>
      <c r="V55" s="255"/>
      <c r="W55" s="255"/>
      <c r="X55" s="59" t="s">
        <v>244</v>
      </c>
      <c r="Y55" s="422"/>
      <c r="Z55" s="423"/>
      <c r="AA55" s="424"/>
      <c r="AB55" s="347"/>
      <c r="AC55" s="348"/>
      <c r="AD55" s="349"/>
      <c r="AE55" s="290"/>
      <c r="AF55" s="232"/>
      <c r="AG55" s="232"/>
    </row>
    <row r="56" spans="1:33" ht="20.100000000000001" customHeight="1">
      <c r="A56" s="301"/>
      <c r="B56" s="330"/>
      <c r="C56" s="311"/>
      <c r="D56" s="331"/>
      <c r="E56" s="330"/>
      <c r="F56" s="311"/>
      <c r="G56" s="331"/>
      <c r="H56" s="425"/>
      <c r="I56" s="426"/>
      <c r="J56" s="427"/>
      <c r="K56" s="428"/>
      <c r="L56" s="429"/>
      <c r="M56" s="360"/>
      <c r="N56" s="360"/>
      <c r="O56" s="360"/>
      <c r="P56" s="430"/>
      <c r="Q56" s="431"/>
      <c r="R56" s="432"/>
      <c r="S56" s="433"/>
      <c r="T56" s="434"/>
      <c r="U56" s="434"/>
      <c r="V56" s="434"/>
      <c r="W56" s="434"/>
      <c r="X56" s="434"/>
      <c r="Y56" s="434"/>
      <c r="Z56" s="434"/>
      <c r="AA56" s="435"/>
      <c r="AB56" s="350"/>
      <c r="AC56" s="351"/>
      <c r="AD56" s="352"/>
      <c r="AE56" s="232"/>
      <c r="AF56" s="232"/>
      <c r="AG56" s="232"/>
    </row>
    <row r="57" spans="1:33" ht="20.100000000000001" customHeight="1">
      <c r="A57" s="301">
        <v>4</v>
      </c>
      <c r="B57" s="274"/>
      <c r="C57" s="275"/>
      <c r="D57" s="276"/>
      <c r="E57" s="274"/>
      <c r="F57" s="275"/>
      <c r="G57" s="276"/>
      <c r="H57" s="430"/>
      <c r="I57" s="432"/>
      <c r="J57" s="359"/>
      <c r="K57" s="359"/>
      <c r="L57" s="359"/>
      <c r="M57" s="359"/>
      <c r="N57" s="360"/>
      <c r="O57" s="360"/>
      <c r="P57" s="298"/>
      <c r="Q57" s="299"/>
      <c r="R57" s="300"/>
      <c r="S57" s="254"/>
      <c r="T57" s="254"/>
      <c r="U57" s="159" t="s">
        <v>243</v>
      </c>
      <c r="V57" s="255"/>
      <c r="W57" s="255"/>
      <c r="X57" s="59" t="s">
        <v>244</v>
      </c>
      <c r="Y57" s="422"/>
      <c r="Z57" s="423"/>
      <c r="AA57" s="424"/>
      <c r="AB57" s="347"/>
      <c r="AC57" s="348"/>
      <c r="AD57" s="349"/>
      <c r="AE57" s="290"/>
      <c r="AF57" s="232"/>
      <c r="AG57" s="232"/>
    </row>
    <row r="58" spans="1:33" ht="20.100000000000001" customHeight="1">
      <c r="A58" s="301"/>
      <c r="B58" s="330"/>
      <c r="C58" s="311"/>
      <c r="D58" s="331"/>
      <c r="E58" s="330"/>
      <c r="F58" s="311"/>
      <c r="G58" s="331"/>
      <c r="H58" s="425"/>
      <c r="I58" s="426"/>
      <c r="J58" s="427"/>
      <c r="K58" s="428"/>
      <c r="L58" s="429"/>
      <c r="M58" s="360"/>
      <c r="N58" s="360"/>
      <c r="O58" s="360"/>
      <c r="P58" s="430"/>
      <c r="Q58" s="431"/>
      <c r="R58" s="432"/>
      <c r="S58" s="433"/>
      <c r="T58" s="434"/>
      <c r="U58" s="434"/>
      <c r="V58" s="434"/>
      <c r="W58" s="434"/>
      <c r="X58" s="434"/>
      <c r="Y58" s="434"/>
      <c r="Z58" s="434"/>
      <c r="AA58" s="435"/>
      <c r="AB58" s="350"/>
      <c r="AC58" s="351"/>
      <c r="AD58" s="352"/>
      <c r="AE58" s="232"/>
      <c r="AF58" s="232"/>
      <c r="AG58" s="232"/>
    </row>
    <row r="59" spans="1:33" ht="20.100000000000001" customHeight="1">
      <c r="A59" s="301">
        <v>5</v>
      </c>
      <c r="B59" s="274"/>
      <c r="C59" s="275"/>
      <c r="D59" s="276"/>
      <c r="E59" s="274"/>
      <c r="F59" s="275"/>
      <c r="G59" s="276"/>
      <c r="H59" s="430"/>
      <c r="I59" s="432"/>
      <c r="J59" s="359"/>
      <c r="K59" s="359"/>
      <c r="L59" s="359"/>
      <c r="M59" s="359"/>
      <c r="N59" s="360"/>
      <c r="O59" s="360"/>
      <c r="P59" s="298"/>
      <c r="Q59" s="299"/>
      <c r="R59" s="300"/>
      <c r="S59" s="254"/>
      <c r="T59" s="254"/>
      <c r="U59" s="159" t="s">
        <v>243</v>
      </c>
      <c r="V59" s="255"/>
      <c r="W59" s="255"/>
      <c r="X59" s="59" t="s">
        <v>244</v>
      </c>
      <c r="Y59" s="422"/>
      <c r="Z59" s="423"/>
      <c r="AA59" s="424"/>
      <c r="AB59" s="347"/>
      <c r="AC59" s="348"/>
      <c r="AD59" s="349"/>
      <c r="AE59" s="290"/>
      <c r="AF59" s="232"/>
      <c r="AG59" s="232"/>
    </row>
    <row r="60" spans="1:33" ht="20.100000000000001" customHeight="1">
      <c r="A60" s="301"/>
      <c r="B60" s="330"/>
      <c r="C60" s="311"/>
      <c r="D60" s="331"/>
      <c r="E60" s="330"/>
      <c r="F60" s="311"/>
      <c r="G60" s="331"/>
      <c r="H60" s="425"/>
      <c r="I60" s="426"/>
      <c r="J60" s="427"/>
      <c r="K60" s="428"/>
      <c r="L60" s="429"/>
      <c r="M60" s="360"/>
      <c r="N60" s="360"/>
      <c r="O60" s="360"/>
      <c r="P60" s="430"/>
      <c r="Q60" s="431"/>
      <c r="R60" s="432"/>
      <c r="S60" s="433"/>
      <c r="T60" s="434"/>
      <c r="U60" s="434"/>
      <c r="V60" s="434"/>
      <c r="W60" s="434"/>
      <c r="X60" s="434"/>
      <c r="Y60" s="434"/>
      <c r="Z60" s="434"/>
      <c r="AA60" s="435"/>
      <c r="AB60" s="350"/>
      <c r="AC60" s="351"/>
      <c r="AD60" s="352"/>
      <c r="AE60" s="232"/>
      <c r="AF60" s="232"/>
      <c r="AG60" s="232"/>
    </row>
    <row r="61" spans="1:33" ht="20.100000000000001" customHeight="1">
      <c r="A61" s="301">
        <v>6</v>
      </c>
      <c r="B61" s="274"/>
      <c r="C61" s="275"/>
      <c r="D61" s="276"/>
      <c r="E61" s="274"/>
      <c r="F61" s="275"/>
      <c r="G61" s="276"/>
      <c r="H61" s="430"/>
      <c r="I61" s="432"/>
      <c r="J61" s="359"/>
      <c r="K61" s="359"/>
      <c r="L61" s="359"/>
      <c r="M61" s="359"/>
      <c r="N61" s="360"/>
      <c r="O61" s="360"/>
      <c r="P61" s="298"/>
      <c r="Q61" s="299"/>
      <c r="R61" s="300"/>
      <c r="S61" s="254"/>
      <c r="T61" s="254"/>
      <c r="U61" s="159" t="s">
        <v>243</v>
      </c>
      <c r="V61" s="255"/>
      <c r="W61" s="255"/>
      <c r="X61" s="59" t="s">
        <v>244</v>
      </c>
      <c r="Y61" s="422"/>
      <c r="Z61" s="423"/>
      <c r="AA61" s="424"/>
      <c r="AB61" s="347"/>
      <c r="AC61" s="348"/>
      <c r="AD61" s="349"/>
      <c r="AE61" s="290"/>
      <c r="AF61" s="232"/>
      <c r="AG61" s="232"/>
    </row>
    <row r="62" spans="1:33" ht="20.100000000000001" customHeight="1">
      <c r="A62" s="301"/>
      <c r="B62" s="330"/>
      <c r="C62" s="311"/>
      <c r="D62" s="331"/>
      <c r="E62" s="330"/>
      <c r="F62" s="311"/>
      <c r="G62" s="331"/>
      <c r="H62" s="425"/>
      <c r="I62" s="426"/>
      <c r="J62" s="427"/>
      <c r="K62" s="428"/>
      <c r="L62" s="429"/>
      <c r="M62" s="360"/>
      <c r="N62" s="360"/>
      <c r="O62" s="360"/>
      <c r="P62" s="430"/>
      <c r="Q62" s="431"/>
      <c r="R62" s="432"/>
      <c r="S62" s="433"/>
      <c r="T62" s="434"/>
      <c r="U62" s="434"/>
      <c r="V62" s="434"/>
      <c r="W62" s="434"/>
      <c r="X62" s="434"/>
      <c r="Y62" s="434"/>
      <c r="Z62" s="434"/>
      <c r="AA62" s="435"/>
      <c r="AB62" s="350"/>
      <c r="AC62" s="351"/>
      <c r="AD62" s="352"/>
      <c r="AE62" s="232"/>
      <c r="AF62" s="232"/>
      <c r="AG62" s="232"/>
    </row>
    <row r="63" spans="1:33" ht="20.100000000000001" customHeight="1">
      <c r="A63" s="301">
        <v>7</v>
      </c>
      <c r="B63" s="274"/>
      <c r="C63" s="275"/>
      <c r="D63" s="276"/>
      <c r="E63" s="274"/>
      <c r="F63" s="275"/>
      <c r="G63" s="276"/>
      <c r="H63" s="430"/>
      <c r="I63" s="432"/>
      <c r="J63" s="359"/>
      <c r="K63" s="359"/>
      <c r="L63" s="359"/>
      <c r="M63" s="359"/>
      <c r="N63" s="360"/>
      <c r="O63" s="360"/>
      <c r="P63" s="298"/>
      <c r="Q63" s="299"/>
      <c r="R63" s="300"/>
      <c r="S63" s="254"/>
      <c r="T63" s="254"/>
      <c r="U63" s="159" t="s">
        <v>243</v>
      </c>
      <c r="V63" s="255"/>
      <c r="W63" s="255"/>
      <c r="X63" s="59" t="s">
        <v>244</v>
      </c>
      <c r="Y63" s="422"/>
      <c r="Z63" s="423"/>
      <c r="AA63" s="424"/>
      <c r="AB63" s="347"/>
      <c r="AC63" s="348"/>
      <c r="AD63" s="349"/>
      <c r="AE63" s="290"/>
      <c r="AF63" s="232"/>
      <c r="AG63" s="232"/>
    </row>
    <row r="64" spans="1:33" ht="20.100000000000001" customHeight="1">
      <c r="A64" s="301"/>
      <c r="B64" s="330"/>
      <c r="C64" s="311"/>
      <c r="D64" s="331"/>
      <c r="E64" s="330"/>
      <c r="F64" s="311"/>
      <c r="G64" s="331"/>
      <c r="H64" s="425"/>
      <c r="I64" s="426"/>
      <c r="J64" s="427"/>
      <c r="K64" s="428"/>
      <c r="L64" s="429"/>
      <c r="M64" s="360"/>
      <c r="N64" s="360"/>
      <c r="O64" s="360"/>
      <c r="P64" s="430"/>
      <c r="Q64" s="431"/>
      <c r="R64" s="432"/>
      <c r="S64" s="433"/>
      <c r="T64" s="434"/>
      <c r="U64" s="434"/>
      <c r="V64" s="434"/>
      <c r="W64" s="434"/>
      <c r="X64" s="434"/>
      <c r="Y64" s="434"/>
      <c r="Z64" s="434"/>
      <c r="AA64" s="435"/>
      <c r="AB64" s="350"/>
      <c r="AC64" s="351"/>
      <c r="AD64" s="352"/>
      <c r="AE64" s="232"/>
      <c r="AF64" s="232"/>
      <c r="AG64" s="232"/>
    </row>
    <row r="65" spans="1:33" ht="20.100000000000001" customHeight="1">
      <c r="A65" s="301">
        <v>8</v>
      </c>
      <c r="B65" s="274"/>
      <c r="C65" s="275"/>
      <c r="D65" s="276"/>
      <c r="E65" s="274"/>
      <c r="F65" s="275"/>
      <c r="G65" s="276"/>
      <c r="H65" s="430"/>
      <c r="I65" s="432"/>
      <c r="J65" s="359"/>
      <c r="K65" s="359"/>
      <c r="L65" s="359"/>
      <c r="M65" s="359"/>
      <c r="N65" s="360"/>
      <c r="O65" s="360"/>
      <c r="P65" s="298"/>
      <c r="Q65" s="299"/>
      <c r="R65" s="300"/>
      <c r="S65" s="254"/>
      <c r="T65" s="254"/>
      <c r="U65" s="159" t="s">
        <v>243</v>
      </c>
      <c r="V65" s="255"/>
      <c r="W65" s="255"/>
      <c r="X65" s="59" t="s">
        <v>244</v>
      </c>
      <c r="Y65" s="422"/>
      <c r="Z65" s="423"/>
      <c r="AA65" s="424"/>
      <c r="AB65" s="347"/>
      <c r="AC65" s="348"/>
      <c r="AD65" s="349"/>
      <c r="AE65" s="290"/>
      <c r="AF65" s="232"/>
      <c r="AG65" s="232"/>
    </row>
    <row r="66" spans="1:33" ht="20.100000000000001" customHeight="1">
      <c r="A66" s="301"/>
      <c r="B66" s="330"/>
      <c r="C66" s="311"/>
      <c r="D66" s="331"/>
      <c r="E66" s="330"/>
      <c r="F66" s="311"/>
      <c r="G66" s="331"/>
      <c r="H66" s="425"/>
      <c r="I66" s="426"/>
      <c r="J66" s="427"/>
      <c r="K66" s="428"/>
      <c r="L66" s="429"/>
      <c r="M66" s="360"/>
      <c r="N66" s="360"/>
      <c r="O66" s="360"/>
      <c r="P66" s="430"/>
      <c r="Q66" s="431"/>
      <c r="R66" s="432"/>
      <c r="S66" s="433"/>
      <c r="T66" s="434"/>
      <c r="U66" s="434"/>
      <c r="V66" s="434"/>
      <c r="W66" s="434"/>
      <c r="X66" s="434"/>
      <c r="Y66" s="434"/>
      <c r="Z66" s="434"/>
      <c r="AA66" s="435"/>
      <c r="AB66" s="350"/>
      <c r="AC66" s="351"/>
      <c r="AD66" s="352"/>
      <c r="AE66" s="232"/>
      <c r="AF66" s="232"/>
      <c r="AG66" s="232"/>
    </row>
    <row r="67" spans="1:33" ht="20.100000000000001" customHeight="1">
      <c r="A67" s="301">
        <v>9</v>
      </c>
      <c r="B67" s="274"/>
      <c r="C67" s="275"/>
      <c r="D67" s="276"/>
      <c r="E67" s="274"/>
      <c r="F67" s="275"/>
      <c r="G67" s="276"/>
      <c r="H67" s="430"/>
      <c r="I67" s="432"/>
      <c r="J67" s="359"/>
      <c r="K67" s="359"/>
      <c r="L67" s="359"/>
      <c r="M67" s="359"/>
      <c r="N67" s="360"/>
      <c r="O67" s="360"/>
      <c r="P67" s="298"/>
      <c r="Q67" s="299"/>
      <c r="R67" s="300"/>
      <c r="S67" s="254"/>
      <c r="T67" s="254"/>
      <c r="U67" s="159" t="s">
        <v>243</v>
      </c>
      <c r="V67" s="255"/>
      <c r="W67" s="255"/>
      <c r="X67" s="59" t="s">
        <v>244</v>
      </c>
      <c r="Y67" s="422"/>
      <c r="Z67" s="423"/>
      <c r="AA67" s="424"/>
      <c r="AB67" s="347"/>
      <c r="AC67" s="348"/>
      <c r="AD67" s="349"/>
      <c r="AE67" s="290"/>
      <c r="AF67" s="232"/>
      <c r="AG67" s="232"/>
    </row>
    <row r="68" spans="1:33" ht="20.100000000000001" customHeight="1">
      <c r="A68" s="301"/>
      <c r="B68" s="330"/>
      <c r="C68" s="311"/>
      <c r="D68" s="331"/>
      <c r="E68" s="330"/>
      <c r="F68" s="311"/>
      <c r="G68" s="331"/>
      <c r="H68" s="425"/>
      <c r="I68" s="426"/>
      <c r="J68" s="427"/>
      <c r="K68" s="428"/>
      <c r="L68" s="429"/>
      <c r="M68" s="360"/>
      <c r="N68" s="360"/>
      <c r="O68" s="360"/>
      <c r="P68" s="430"/>
      <c r="Q68" s="431"/>
      <c r="R68" s="432"/>
      <c r="S68" s="433"/>
      <c r="T68" s="434"/>
      <c r="U68" s="434"/>
      <c r="V68" s="434"/>
      <c r="W68" s="434"/>
      <c r="X68" s="434"/>
      <c r="Y68" s="434"/>
      <c r="Z68" s="434"/>
      <c r="AA68" s="435"/>
      <c r="AB68" s="350"/>
      <c r="AC68" s="351"/>
      <c r="AD68" s="352"/>
      <c r="AE68" s="232"/>
      <c r="AF68" s="232"/>
      <c r="AG68" s="232"/>
    </row>
    <row r="69" spans="1:33" ht="20.100000000000001" customHeight="1">
      <c r="A69" s="301">
        <v>10</v>
      </c>
      <c r="B69" s="274"/>
      <c r="C69" s="275"/>
      <c r="D69" s="276"/>
      <c r="E69" s="274"/>
      <c r="F69" s="275"/>
      <c r="G69" s="276"/>
      <c r="H69" s="430"/>
      <c r="I69" s="432"/>
      <c r="J69" s="359"/>
      <c r="K69" s="359"/>
      <c r="L69" s="359"/>
      <c r="M69" s="359"/>
      <c r="N69" s="360"/>
      <c r="O69" s="360"/>
      <c r="P69" s="298"/>
      <c r="Q69" s="299"/>
      <c r="R69" s="300"/>
      <c r="S69" s="254"/>
      <c r="T69" s="254"/>
      <c r="U69" s="159" t="s">
        <v>243</v>
      </c>
      <c r="V69" s="255"/>
      <c r="W69" s="255"/>
      <c r="X69" s="59" t="s">
        <v>244</v>
      </c>
      <c r="Y69" s="422"/>
      <c r="Z69" s="423"/>
      <c r="AA69" s="424"/>
      <c r="AB69" s="347"/>
      <c r="AC69" s="348"/>
      <c r="AD69" s="349"/>
      <c r="AE69" s="290"/>
      <c r="AF69" s="232"/>
      <c r="AG69" s="232"/>
    </row>
    <row r="70" spans="1:33" ht="20.100000000000001" customHeight="1">
      <c r="A70" s="301"/>
      <c r="B70" s="330"/>
      <c r="C70" s="311"/>
      <c r="D70" s="331"/>
      <c r="E70" s="330"/>
      <c r="F70" s="311"/>
      <c r="G70" s="331"/>
      <c r="H70" s="425"/>
      <c r="I70" s="426"/>
      <c r="J70" s="427"/>
      <c r="K70" s="428"/>
      <c r="L70" s="429"/>
      <c r="M70" s="360"/>
      <c r="N70" s="360"/>
      <c r="O70" s="360"/>
      <c r="P70" s="430"/>
      <c r="Q70" s="431"/>
      <c r="R70" s="432"/>
      <c r="S70" s="433"/>
      <c r="T70" s="434"/>
      <c r="U70" s="434"/>
      <c r="V70" s="434"/>
      <c r="W70" s="434"/>
      <c r="X70" s="434"/>
      <c r="Y70" s="434"/>
      <c r="Z70" s="434"/>
      <c r="AA70" s="435"/>
      <c r="AB70" s="350"/>
      <c r="AC70" s="351"/>
      <c r="AD70" s="352"/>
      <c r="AE70" s="232"/>
      <c r="AF70" s="232"/>
      <c r="AG70" s="232"/>
    </row>
    <row r="71" spans="1:33" ht="20.100000000000001" customHeight="1">
      <c r="A71" s="301">
        <v>11</v>
      </c>
      <c r="B71" s="274"/>
      <c r="C71" s="275"/>
      <c r="D71" s="276"/>
      <c r="E71" s="274"/>
      <c r="F71" s="275"/>
      <c r="G71" s="276"/>
      <c r="H71" s="430"/>
      <c r="I71" s="432"/>
      <c r="J71" s="359"/>
      <c r="K71" s="359"/>
      <c r="L71" s="359"/>
      <c r="M71" s="359"/>
      <c r="N71" s="360"/>
      <c r="O71" s="360"/>
      <c r="P71" s="298"/>
      <c r="Q71" s="299"/>
      <c r="R71" s="300"/>
      <c r="S71" s="254"/>
      <c r="T71" s="254"/>
      <c r="U71" s="159" t="s">
        <v>243</v>
      </c>
      <c r="V71" s="255"/>
      <c r="W71" s="255"/>
      <c r="X71" s="59" t="s">
        <v>244</v>
      </c>
      <c r="Y71" s="422"/>
      <c r="Z71" s="423"/>
      <c r="AA71" s="424"/>
      <c r="AB71" s="347"/>
      <c r="AC71" s="348"/>
      <c r="AD71" s="349"/>
      <c r="AE71" s="290"/>
      <c r="AF71" s="232"/>
      <c r="AG71" s="232"/>
    </row>
    <row r="72" spans="1:33" ht="20.100000000000001" customHeight="1">
      <c r="A72" s="301"/>
      <c r="B72" s="330"/>
      <c r="C72" s="311"/>
      <c r="D72" s="331"/>
      <c r="E72" s="330"/>
      <c r="F72" s="311"/>
      <c r="G72" s="331"/>
      <c r="H72" s="425"/>
      <c r="I72" s="426"/>
      <c r="J72" s="427"/>
      <c r="K72" s="428"/>
      <c r="L72" s="429"/>
      <c r="M72" s="360"/>
      <c r="N72" s="360"/>
      <c r="O72" s="360"/>
      <c r="P72" s="430"/>
      <c r="Q72" s="431"/>
      <c r="R72" s="432"/>
      <c r="S72" s="433"/>
      <c r="T72" s="434"/>
      <c r="U72" s="434"/>
      <c r="V72" s="434"/>
      <c r="W72" s="434"/>
      <c r="X72" s="434"/>
      <c r="Y72" s="434"/>
      <c r="Z72" s="434"/>
      <c r="AA72" s="435"/>
      <c r="AB72" s="350"/>
      <c r="AC72" s="351"/>
      <c r="AD72" s="352"/>
      <c r="AE72" s="232"/>
      <c r="AF72" s="232"/>
      <c r="AG72" s="232"/>
    </row>
    <row r="73" spans="1:33" ht="20.100000000000001" customHeight="1">
      <c r="A73" s="301">
        <v>12</v>
      </c>
      <c r="B73" s="274"/>
      <c r="C73" s="275"/>
      <c r="D73" s="276"/>
      <c r="E73" s="274"/>
      <c r="F73" s="275"/>
      <c r="G73" s="276"/>
      <c r="H73" s="430"/>
      <c r="I73" s="432"/>
      <c r="J73" s="359"/>
      <c r="K73" s="359"/>
      <c r="L73" s="359"/>
      <c r="M73" s="359"/>
      <c r="N73" s="360"/>
      <c r="O73" s="360"/>
      <c r="P73" s="298"/>
      <c r="Q73" s="299"/>
      <c r="R73" s="300"/>
      <c r="S73" s="254"/>
      <c r="T73" s="254"/>
      <c r="U73" s="159" t="s">
        <v>243</v>
      </c>
      <c r="V73" s="255"/>
      <c r="W73" s="255"/>
      <c r="X73" s="59" t="s">
        <v>244</v>
      </c>
      <c r="Y73" s="422"/>
      <c r="Z73" s="423"/>
      <c r="AA73" s="424"/>
      <c r="AB73" s="347"/>
      <c r="AC73" s="348"/>
      <c r="AD73" s="349"/>
      <c r="AE73" s="290"/>
      <c r="AF73" s="232"/>
      <c r="AG73" s="232"/>
    </row>
    <row r="74" spans="1:33" ht="20.100000000000001" customHeight="1">
      <c r="A74" s="301"/>
      <c r="B74" s="330"/>
      <c r="C74" s="311"/>
      <c r="D74" s="331"/>
      <c r="E74" s="330"/>
      <c r="F74" s="311"/>
      <c r="G74" s="331"/>
      <c r="H74" s="425"/>
      <c r="I74" s="426"/>
      <c r="J74" s="427"/>
      <c r="K74" s="428"/>
      <c r="L74" s="429"/>
      <c r="M74" s="360"/>
      <c r="N74" s="360"/>
      <c r="O74" s="360"/>
      <c r="P74" s="430"/>
      <c r="Q74" s="431"/>
      <c r="R74" s="432"/>
      <c r="S74" s="433"/>
      <c r="T74" s="434"/>
      <c r="U74" s="434"/>
      <c r="V74" s="434"/>
      <c r="W74" s="434"/>
      <c r="X74" s="434"/>
      <c r="Y74" s="434"/>
      <c r="Z74" s="434"/>
      <c r="AA74" s="435"/>
      <c r="AB74" s="350"/>
      <c r="AC74" s="351"/>
      <c r="AD74" s="352"/>
      <c r="AE74" s="232"/>
      <c r="AF74" s="232"/>
      <c r="AG74" s="232"/>
    </row>
    <row r="75" spans="1:33" ht="20.100000000000001" customHeight="1">
      <c r="A75" s="301">
        <v>13</v>
      </c>
      <c r="B75" s="274"/>
      <c r="C75" s="275"/>
      <c r="D75" s="276"/>
      <c r="E75" s="274"/>
      <c r="F75" s="275"/>
      <c r="G75" s="276"/>
      <c r="H75" s="430"/>
      <c r="I75" s="432"/>
      <c r="J75" s="359"/>
      <c r="K75" s="359"/>
      <c r="L75" s="359"/>
      <c r="M75" s="359"/>
      <c r="N75" s="360"/>
      <c r="O75" s="360"/>
      <c r="P75" s="298"/>
      <c r="Q75" s="299"/>
      <c r="R75" s="300"/>
      <c r="S75" s="254"/>
      <c r="T75" s="254"/>
      <c r="U75" s="159" t="s">
        <v>243</v>
      </c>
      <c r="V75" s="255"/>
      <c r="W75" s="255"/>
      <c r="X75" s="59" t="s">
        <v>244</v>
      </c>
      <c r="Y75" s="422"/>
      <c r="Z75" s="423"/>
      <c r="AA75" s="424"/>
      <c r="AB75" s="347"/>
      <c r="AC75" s="348"/>
      <c r="AD75" s="349"/>
      <c r="AE75" s="290"/>
      <c r="AF75" s="232"/>
      <c r="AG75" s="232"/>
    </row>
    <row r="76" spans="1:33" ht="20.100000000000001" customHeight="1">
      <c r="A76" s="301"/>
      <c r="B76" s="330"/>
      <c r="C76" s="311"/>
      <c r="D76" s="331"/>
      <c r="E76" s="330"/>
      <c r="F76" s="311"/>
      <c r="G76" s="331"/>
      <c r="H76" s="425"/>
      <c r="I76" s="426"/>
      <c r="J76" s="427"/>
      <c r="K76" s="428"/>
      <c r="L76" s="429"/>
      <c r="M76" s="360"/>
      <c r="N76" s="360"/>
      <c r="O76" s="360"/>
      <c r="P76" s="430"/>
      <c r="Q76" s="431"/>
      <c r="R76" s="432"/>
      <c r="S76" s="433"/>
      <c r="T76" s="434"/>
      <c r="U76" s="434"/>
      <c r="V76" s="434"/>
      <c r="W76" s="434"/>
      <c r="X76" s="434"/>
      <c r="Y76" s="434"/>
      <c r="Z76" s="434"/>
      <c r="AA76" s="435"/>
      <c r="AB76" s="350"/>
      <c r="AC76" s="351"/>
      <c r="AD76" s="352"/>
      <c r="AE76" s="232"/>
      <c r="AF76" s="232"/>
      <c r="AG76" s="232"/>
    </row>
    <row r="77" spans="1:33" ht="20.100000000000001" customHeight="1">
      <c r="A77" s="301">
        <v>14</v>
      </c>
      <c r="B77" s="274"/>
      <c r="C77" s="275"/>
      <c r="D77" s="276"/>
      <c r="E77" s="274"/>
      <c r="F77" s="275"/>
      <c r="G77" s="276"/>
      <c r="H77" s="430"/>
      <c r="I77" s="432"/>
      <c r="J77" s="359"/>
      <c r="K77" s="359"/>
      <c r="L77" s="359"/>
      <c r="M77" s="359"/>
      <c r="N77" s="360"/>
      <c r="O77" s="360"/>
      <c r="P77" s="298"/>
      <c r="Q77" s="299"/>
      <c r="R77" s="300"/>
      <c r="S77" s="254"/>
      <c r="T77" s="254"/>
      <c r="U77" s="159" t="s">
        <v>243</v>
      </c>
      <c r="V77" s="255"/>
      <c r="W77" s="255"/>
      <c r="X77" s="59" t="s">
        <v>244</v>
      </c>
      <c r="Y77" s="422"/>
      <c r="Z77" s="423"/>
      <c r="AA77" s="424"/>
      <c r="AB77" s="347"/>
      <c r="AC77" s="348"/>
      <c r="AD77" s="349"/>
      <c r="AE77" s="290"/>
      <c r="AF77" s="232"/>
      <c r="AG77" s="232"/>
    </row>
    <row r="78" spans="1:33" ht="20.100000000000001" customHeight="1">
      <c r="A78" s="301"/>
      <c r="B78" s="330"/>
      <c r="C78" s="311"/>
      <c r="D78" s="331"/>
      <c r="E78" s="330"/>
      <c r="F78" s="311"/>
      <c r="G78" s="331"/>
      <c r="H78" s="425"/>
      <c r="I78" s="426"/>
      <c r="J78" s="427"/>
      <c r="K78" s="428"/>
      <c r="L78" s="429"/>
      <c r="M78" s="360"/>
      <c r="N78" s="360"/>
      <c r="O78" s="360"/>
      <c r="P78" s="430"/>
      <c r="Q78" s="431"/>
      <c r="R78" s="432"/>
      <c r="S78" s="433"/>
      <c r="T78" s="434"/>
      <c r="U78" s="434"/>
      <c r="V78" s="434"/>
      <c r="W78" s="434"/>
      <c r="X78" s="434"/>
      <c r="Y78" s="434"/>
      <c r="Z78" s="434"/>
      <c r="AA78" s="435"/>
      <c r="AB78" s="350"/>
      <c r="AC78" s="351"/>
      <c r="AD78" s="352"/>
      <c r="AE78" s="232"/>
      <c r="AF78" s="232"/>
      <c r="AG78" s="232"/>
    </row>
    <row r="79" spans="1:33" ht="20.100000000000001" customHeight="1">
      <c r="A79" s="301">
        <v>15</v>
      </c>
      <c r="B79" s="274"/>
      <c r="C79" s="275"/>
      <c r="D79" s="276"/>
      <c r="E79" s="274"/>
      <c r="F79" s="275"/>
      <c r="G79" s="276"/>
      <c r="H79" s="430"/>
      <c r="I79" s="432"/>
      <c r="J79" s="359"/>
      <c r="K79" s="359"/>
      <c r="L79" s="359"/>
      <c r="M79" s="359"/>
      <c r="N79" s="360"/>
      <c r="O79" s="360"/>
      <c r="P79" s="298"/>
      <c r="Q79" s="299"/>
      <c r="R79" s="300"/>
      <c r="S79" s="254"/>
      <c r="T79" s="254"/>
      <c r="U79" s="159" t="s">
        <v>243</v>
      </c>
      <c r="V79" s="255"/>
      <c r="W79" s="255"/>
      <c r="X79" s="59" t="s">
        <v>244</v>
      </c>
      <c r="Y79" s="422"/>
      <c r="Z79" s="423"/>
      <c r="AA79" s="424"/>
      <c r="AB79" s="347"/>
      <c r="AC79" s="348"/>
      <c r="AD79" s="349"/>
      <c r="AE79" s="290"/>
      <c r="AF79" s="232"/>
      <c r="AG79" s="232"/>
    </row>
    <row r="80" spans="1:33" ht="20.100000000000001" customHeight="1">
      <c r="A80" s="301"/>
      <c r="B80" s="330"/>
      <c r="C80" s="311"/>
      <c r="D80" s="331"/>
      <c r="E80" s="330"/>
      <c r="F80" s="311"/>
      <c r="G80" s="331"/>
      <c r="H80" s="425"/>
      <c r="I80" s="426"/>
      <c r="J80" s="427"/>
      <c r="K80" s="428"/>
      <c r="L80" s="429"/>
      <c r="M80" s="360"/>
      <c r="N80" s="360"/>
      <c r="O80" s="360"/>
      <c r="P80" s="430"/>
      <c r="Q80" s="431"/>
      <c r="R80" s="432"/>
      <c r="S80" s="433"/>
      <c r="T80" s="434"/>
      <c r="U80" s="434"/>
      <c r="V80" s="434"/>
      <c r="W80" s="434"/>
      <c r="X80" s="434"/>
      <c r="Y80" s="434"/>
      <c r="Z80" s="434"/>
      <c r="AA80" s="435"/>
      <c r="AB80" s="350"/>
      <c r="AC80" s="351"/>
      <c r="AD80" s="352"/>
      <c r="AE80" s="232"/>
      <c r="AF80" s="232"/>
      <c r="AG80" s="232"/>
    </row>
    <row r="81" spans="1:33" ht="20.100000000000001" customHeight="1">
      <c r="A81" s="301">
        <v>16</v>
      </c>
      <c r="B81" s="274"/>
      <c r="C81" s="275"/>
      <c r="D81" s="276"/>
      <c r="E81" s="274"/>
      <c r="F81" s="275"/>
      <c r="G81" s="276"/>
      <c r="H81" s="430"/>
      <c r="I81" s="432"/>
      <c r="J81" s="359"/>
      <c r="K81" s="359"/>
      <c r="L81" s="359"/>
      <c r="M81" s="359"/>
      <c r="N81" s="360"/>
      <c r="O81" s="360"/>
      <c r="P81" s="298"/>
      <c r="Q81" s="299"/>
      <c r="R81" s="300"/>
      <c r="S81" s="254"/>
      <c r="T81" s="254"/>
      <c r="U81" s="159" t="s">
        <v>243</v>
      </c>
      <c r="V81" s="255"/>
      <c r="W81" s="255"/>
      <c r="X81" s="59" t="s">
        <v>244</v>
      </c>
      <c r="Y81" s="422"/>
      <c r="Z81" s="423"/>
      <c r="AA81" s="424"/>
      <c r="AB81" s="347"/>
      <c r="AC81" s="348"/>
      <c r="AD81" s="349"/>
      <c r="AE81" s="290"/>
      <c r="AF81" s="232"/>
      <c r="AG81" s="232"/>
    </row>
    <row r="82" spans="1:33" ht="20.100000000000001" customHeight="1">
      <c r="A82" s="301"/>
      <c r="B82" s="330"/>
      <c r="C82" s="311"/>
      <c r="D82" s="331"/>
      <c r="E82" s="330"/>
      <c r="F82" s="311"/>
      <c r="G82" s="331"/>
      <c r="H82" s="425"/>
      <c r="I82" s="426"/>
      <c r="J82" s="427"/>
      <c r="K82" s="428"/>
      <c r="L82" s="429"/>
      <c r="M82" s="360"/>
      <c r="N82" s="360"/>
      <c r="O82" s="360"/>
      <c r="P82" s="430"/>
      <c r="Q82" s="431"/>
      <c r="R82" s="432"/>
      <c r="S82" s="433"/>
      <c r="T82" s="434"/>
      <c r="U82" s="434"/>
      <c r="V82" s="434"/>
      <c r="W82" s="434"/>
      <c r="X82" s="434"/>
      <c r="Y82" s="434"/>
      <c r="Z82" s="434"/>
      <c r="AA82" s="435"/>
      <c r="AB82" s="350"/>
      <c r="AC82" s="351"/>
      <c r="AD82" s="352"/>
      <c r="AE82" s="232"/>
      <c r="AF82" s="232"/>
      <c r="AG82" s="232"/>
    </row>
    <row r="83" spans="1:33" ht="20.100000000000001" customHeight="1">
      <c r="A83" s="301">
        <v>17</v>
      </c>
      <c r="B83" s="274"/>
      <c r="C83" s="275"/>
      <c r="D83" s="276"/>
      <c r="E83" s="274"/>
      <c r="F83" s="275"/>
      <c r="G83" s="276"/>
      <c r="H83" s="430"/>
      <c r="I83" s="432"/>
      <c r="J83" s="359"/>
      <c r="K83" s="359"/>
      <c r="L83" s="359"/>
      <c r="M83" s="359"/>
      <c r="N83" s="360"/>
      <c r="O83" s="360"/>
      <c r="P83" s="298"/>
      <c r="Q83" s="299"/>
      <c r="R83" s="300"/>
      <c r="S83" s="254"/>
      <c r="T83" s="254"/>
      <c r="U83" s="159" t="s">
        <v>243</v>
      </c>
      <c r="V83" s="255"/>
      <c r="W83" s="255"/>
      <c r="X83" s="59" t="s">
        <v>244</v>
      </c>
      <c r="Y83" s="422"/>
      <c r="Z83" s="423"/>
      <c r="AA83" s="424"/>
      <c r="AB83" s="347"/>
      <c r="AC83" s="348"/>
      <c r="AD83" s="349"/>
      <c r="AE83" s="290"/>
      <c r="AF83" s="232"/>
      <c r="AG83" s="232"/>
    </row>
    <row r="84" spans="1:33" ht="20.100000000000001" customHeight="1">
      <c r="A84" s="301"/>
      <c r="B84" s="330"/>
      <c r="C84" s="311"/>
      <c r="D84" s="331"/>
      <c r="E84" s="330"/>
      <c r="F84" s="311"/>
      <c r="G84" s="331"/>
      <c r="H84" s="425"/>
      <c r="I84" s="426"/>
      <c r="J84" s="427"/>
      <c r="K84" s="428"/>
      <c r="L84" s="429"/>
      <c r="M84" s="360"/>
      <c r="N84" s="360"/>
      <c r="O84" s="360"/>
      <c r="P84" s="430"/>
      <c r="Q84" s="431"/>
      <c r="R84" s="432"/>
      <c r="S84" s="433"/>
      <c r="T84" s="434"/>
      <c r="U84" s="434"/>
      <c r="V84" s="434"/>
      <c r="W84" s="434"/>
      <c r="X84" s="434"/>
      <c r="Y84" s="434"/>
      <c r="Z84" s="434"/>
      <c r="AA84" s="435"/>
      <c r="AB84" s="350"/>
      <c r="AC84" s="351"/>
      <c r="AD84" s="352"/>
      <c r="AE84" s="232"/>
      <c r="AF84" s="232"/>
      <c r="AG84" s="232"/>
    </row>
    <row r="85" spans="1:33" ht="20.100000000000001" customHeight="1">
      <c r="A85" s="301">
        <v>18</v>
      </c>
      <c r="B85" s="274"/>
      <c r="C85" s="275"/>
      <c r="D85" s="276"/>
      <c r="E85" s="274"/>
      <c r="F85" s="275"/>
      <c r="G85" s="276"/>
      <c r="H85" s="430"/>
      <c r="I85" s="432"/>
      <c r="J85" s="359"/>
      <c r="K85" s="359"/>
      <c r="L85" s="359"/>
      <c r="M85" s="359"/>
      <c r="N85" s="360"/>
      <c r="O85" s="360"/>
      <c r="P85" s="298"/>
      <c r="Q85" s="299"/>
      <c r="R85" s="300"/>
      <c r="S85" s="254"/>
      <c r="T85" s="254"/>
      <c r="U85" s="159" t="s">
        <v>243</v>
      </c>
      <c r="V85" s="255"/>
      <c r="W85" s="255"/>
      <c r="X85" s="59" t="s">
        <v>244</v>
      </c>
      <c r="Y85" s="422"/>
      <c r="Z85" s="423"/>
      <c r="AA85" s="424"/>
      <c r="AB85" s="347"/>
      <c r="AC85" s="348"/>
      <c r="AD85" s="349"/>
      <c r="AE85" s="290"/>
      <c r="AF85" s="232"/>
      <c r="AG85" s="232"/>
    </row>
    <row r="86" spans="1:33" ht="20.100000000000001" customHeight="1">
      <c r="A86" s="301"/>
      <c r="B86" s="330"/>
      <c r="C86" s="311"/>
      <c r="D86" s="331"/>
      <c r="E86" s="330"/>
      <c r="F86" s="311"/>
      <c r="G86" s="331"/>
      <c r="H86" s="425"/>
      <c r="I86" s="426"/>
      <c r="J86" s="427"/>
      <c r="K86" s="428"/>
      <c r="L86" s="429"/>
      <c r="M86" s="360"/>
      <c r="N86" s="360"/>
      <c r="O86" s="360"/>
      <c r="P86" s="430"/>
      <c r="Q86" s="431"/>
      <c r="R86" s="432"/>
      <c r="S86" s="433"/>
      <c r="T86" s="434"/>
      <c r="U86" s="434"/>
      <c r="V86" s="434"/>
      <c r="W86" s="434"/>
      <c r="X86" s="434"/>
      <c r="Y86" s="434"/>
      <c r="Z86" s="434"/>
      <c r="AA86" s="435"/>
      <c r="AB86" s="350"/>
      <c r="AC86" s="351"/>
      <c r="AD86" s="352"/>
      <c r="AE86" s="232"/>
      <c r="AF86" s="232"/>
      <c r="AG86" s="232"/>
    </row>
    <row r="87" spans="1:33" ht="20.100000000000001" customHeight="1">
      <c r="A87" s="301">
        <v>19</v>
      </c>
      <c r="B87" s="274"/>
      <c r="C87" s="275"/>
      <c r="D87" s="276"/>
      <c r="E87" s="274"/>
      <c r="F87" s="275"/>
      <c r="G87" s="276"/>
      <c r="H87" s="430"/>
      <c r="I87" s="432"/>
      <c r="J87" s="359"/>
      <c r="K87" s="359"/>
      <c r="L87" s="359"/>
      <c r="M87" s="359"/>
      <c r="N87" s="360"/>
      <c r="O87" s="360"/>
      <c r="P87" s="298"/>
      <c r="Q87" s="299"/>
      <c r="R87" s="300"/>
      <c r="S87" s="254"/>
      <c r="T87" s="254"/>
      <c r="U87" s="159" t="s">
        <v>243</v>
      </c>
      <c r="V87" s="255"/>
      <c r="W87" s="255"/>
      <c r="X87" s="59" t="s">
        <v>244</v>
      </c>
      <c r="Y87" s="422"/>
      <c r="Z87" s="423"/>
      <c r="AA87" s="424"/>
      <c r="AB87" s="347"/>
      <c r="AC87" s="348"/>
      <c r="AD87" s="349"/>
      <c r="AE87" s="290"/>
      <c r="AF87" s="232"/>
      <c r="AG87" s="232"/>
    </row>
    <row r="88" spans="1:33" ht="20.100000000000001" customHeight="1">
      <c r="A88" s="301"/>
      <c r="B88" s="330"/>
      <c r="C88" s="311"/>
      <c r="D88" s="331"/>
      <c r="E88" s="330"/>
      <c r="F88" s="311"/>
      <c r="G88" s="331"/>
      <c r="H88" s="425"/>
      <c r="I88" s="426"/>
      <c r="J88" s="427"/>
      <c r="K88" s="428"/>
      <c r="L88" s="429"/>
      <c r="M88" s="360"/>
      <c r="N88" s="360"/>
      <c r="O88" s="360"/>
      <c r="P88" s="430"/>
      <c r="Q88" s="431"/>
      <c r="R88" s="432"/>
      <c r="S88" s="433"/>
      <c r="T88" s="434"/>
      <c r="U88" s="434"/>
      <c r="V88" s="434"/>
      <c r="W88" s="434"/>
      <c r="X88" s="434"/>
      <c r="Y88" s="434"/>
      <c r="Z88" s="434"/>
      <c r="AA88" s="435"/>
      <c r="AB88" s="350"/>
      <c r="AC88" s="351"/>
      <c r="AD88" s="352"/>
      <c r="AE88" s="232"/>
      <c r="AF88" s="232"/>
      <c r="AG88" s="232"/>
    </row>
    <row r="89" spans="1:33" ht="20.100000000000001" customHeight="1">
      <c r="A89" s="301">
        <v>20</v>
      </c>
      <c r="B89" s="274"/>
      <c r="C89" s="275"/>
      <c r="D89" s="276"/>
      <c r="E89" s="274"/>
      <c r="F89" s="275"/>
      <c r="G89" s="276"/>
      <c r="H89" s="430"/>
      <c r="I89" s="432"/>
      <c r="J89" s="359"/>
      <c r="K89" s="359"/>
      <c r="L89" s="359"/>
      <c r="M89" s="359"/>
      <c r="N89" s="360"/>
      <c r="O89" s="360"/>
      <c r="P89" s="298"/>
      <c r="Q89" s="299"/>
      <c r="R89" s="300"/>
      <c r="S89" s="254"/>
      <c r="T89" s="254"/>
      <c r="U89" s="159" t="s">
        <v>243</v>
      </c>
      <c r="V89" s="255"/>
      <c r="W89" s="255"/>
      <c r="X89" s="59" t="s">
        <v>244</v>
      </c>
      <c r="Y89" s="422"/>
      <c r="Z89" s="423"/>
      <c r="AA89" s="424"/>
      <c r="AB89" s="347"/>
      <c r="AC89" s="348"/>
      <c r="AD89" s="349"/>
      <c r="AE89" s="290"/>
      <c r="AF89" s="232"/>
      <c r="AG89" s="232"/>
    </row>
    <row r="90" spans="1:33" ht="20.100000000000001" customHeight="1">
      <c r="A90" s="301"/>
      <c r="B90" s="330"/>
      <c r="C90" s="311"/>
      <c r="D90" s="331"/>
      <c r="E90" s="330"/>
      <c r="F90" s="311"/>
      <c r="G90" s="331"/>
      <c r="H90" s="425"/>
      <c r="I90" s="426"/>
      <c r="J90" s="427"/>
      <c r="K90" s="428"/>
      <c r="L90" s="429"/>
      <c r="M90" s="360"/>
      <c r="N90" s="360"/>
      <c r="O90" s="360"/>
      <c r="P90" s="430"/>
      <c r="Q90" s="431"/>
      <c r="R90" s="432"/>
      <c r="S90" s="433"/>
      <c r="T90" s="434"/>
      <c r="U90" s="434"/>
      <c r="V90" s="434"/>
      <c r="W90" s="434"/>
      <c r="X90" s="434"/>
      <c r="Y90" s="434"/>
      <c r="Z90" s="434"/>
      <c r="AA90" s="435"/>
      <c r="AB90" s="350"/>
      <c r="AC90" s="351"/>
      <c r="AD90" s="352"/>
      <c r="AE90" s="232"/>
      <c r="AF90" s="232"/>
      <c r="AG90" s="232"/>
    </row>
    <row r="91" spans="1:33" ht="20.100000000000001" customHeight="1">
      <c r="A91" s="301">
        <v>21</v>
      </c>
      <c r="B91" s="274"/>
      <c r="C91" s="275"/>
      <c r="D91" s="276"/>
      <c r="E91" s="274"/>
      <c r="F91" s="275"/>
      <c r="G91" s="276"/>
      <c r="H91" s="430"/>
      <c r="I91" s="432"/>
      <c r="J91" s="359"/>
      <c r="K91" s="359"/>
      <c r="L91" s="359"/>
      <c r="M91" s="359"/>
      <c r="N91" s="360"/>
      <c r="O91" s="360"/>
      <c r="P91" s="298"/>
      <c r="Q91" s="299"/>
      <c r="R91" s="300"/>
      <c r="S91" s="254"/>
      <c r="T91" s="254"/>
      <c r="U91" s="159" t="s">
        <v>243</v>
      </c>
      <c r="V91" s="255"/>
      <c r="W91" s="255"/>
      <c r="X91" s="59" t="s">
        <v>244</v>
      </c>
      <c r="Y91" s="422"/>
      <c r="Z91" s="423"/>
      <c r="AA91" s="424"/>
      <c r="AB91" s="347"/>
      <c r="AC91" s="348"/>
      <c r="AD91" s="349"/>
      <c r="AE91" s="290"/>
      <c r="AF91" s="232"/>
      <c r="AG91" s="232"/>
    </row>
    <row r="92" spans="1:33" ht="20.100000000000001" customHeight="1">
      <c r="A92" s="301"/>
      <c r="B92" s="330"/>
      <c r="C92" s="311"/>
      <c r="D92" s="331"/>
      <c r="E92" s="330"/>
      <c r="F92" s="311"/>
      <c r="G92" s="331"/>
      <c r="H92" s="425"/>
      <c r="I92" s="426"/>
      <c r="J92" s="427"/>
      <c r="K92" s="428"/>
      <c r="L92" s="429"/>
      <c r="M92" s="360"/>
      <c r="N92" s="360"/>
      <c r="O92" s="360"/>
      <c r="P92" s="430"/>
      <c r="Q92" s="431"/>
      <c r="R92" s="432"/>
      <c r="S92" s="433"/>
      <c r="T92" s="434"/>
      <c r="U92" s="434"/>
      <c r="V92" s="434"/>
      <c r="W92" s="434"/>
      <c r="X92" s="434"/>
      <c r="Y92" s="434"/>
      <c r="Z92" s="434"/>
      <c r="AA92" s="435"/>
      <c r="AB92" s="350"/>
      <c r="AC92" s="351"/>
      <c r="AD92" s="352"/>
      <c r="AE92" s="232"/>
      <c r="AF92" s="232"/>
      <c r="AG92" s="232"/>
    </row>
    <row r="93" spans="1:33" ht="20.100000000000001" customHeight="1">
      <c r="A93" s="301">
        <v>22</v>
      </c>
      <c r="B93" s="274"/>
      <c r="C93" s="275"/>
      <c r="D93" s="276"/>
      <c r="E93" s="274"/>
      <c r="F93" s="275"/>
      <c r="G93" s="276"/>
      <c r="H93" s="430"/>
      <c r="I93" s="432"/>
      <c r="J93" s="359"/>
      <c r="K93" s="359"/>
      <c r="L93" s="359"/>
      <c r="M93" s="359"/>
      <c r="N93" s="360"/>
      <c r="O93" s="360"/>
      <c r="P93" s="298"/>
      <c r="Q93" s="299"/>
      <c r="R93" s="300"/>
      <c r="S93" s="254"/>
      <c r="T93" s="254"/>
      <c r="U93" s="159" t="s">
        <v>243</v>
      </c>
      <c r="V93" s="255"/>
      <c r="W93" s="255"/>
      <c r="X93" s="59" t="s">
        <v>244</v>
      </c>
      <c r="Y93" s="422"/>
      <c r="Z93" s="423"/>
      <c r="AA93" s="424"/>
      <c r="AB93" s="347"/>
      <c r="AC93" s="348"/>
      <c r="AD93" s="349"/>
      <c r="AE93" s="290"/>
      <c r="AF93" s="232"/>
      <c r="AG93" s="232"/>
    </row>
    <row r="94" spans="1:33" ht="20.100000000000001" customHeight="1">
      <c r="A94" s="301"/>
      <c r="B94" s="330"/>
      <c r="C94" s="311"/>
      <c r="D94" s="331"/>
      <c r="E94" s="330"/>
      <c r="F94" s="311"/>
      <c r="G94" s="331"/>
      <c r="H94" s="425"/>
      <c r="I94" s="426"/>
      <c r="J94" s="427"/>
      <c r="K94" s="428"/>
      <c r="L94" s="429"/>
      <c r="M94" s="360"/>
      <c r="N94" s="360"/>
      <c r="O94" s="360"/>
      <c r="P94" s="430"/>
      <c r="Q94" s="431"/>
      <c r="R94" s="432"/>
      <c r="S94" s="433"/>
      <c r="T94" s="434"/>
      <c r="U94" s="434"/>
      <c r="V94" s="434"/>
      <c r="W94" s="434"/>
      <c r="X94" s="434"/>
      <c r="Y94" s="434"/>
      <c r="Z94" s="434"/>
      <c r="AA94" s="435"/>
      <c r="AB94" s="350"/>
      <c r="AC94" s="351"/>
      <c r="AD94" s="352"/>
      <c r="AE94" s="232"/>
      <c r="AF94" s="232"/>
      <c r="AG94" s="232"/>
    </row>
    <row r="95" spans="1:33" ht="20.100000000000001" customHeight="1">
      <c r="A95" s="301">
        <v>23</v>
      </c>
      <c r="B95" s="274"/>
      <c r="C95" s="275"/>
      <c r="D95" s="276"/>
      <c r="E95" s="274"/>
      <c r="F95" s="275"/>
      <c r="G95" s="276"/>
      <c r="H95" s="430"/>
      <c r="I95" s="432"/>
      <c r="J95" s="359"/>
      <c r="K95" s="359"/>
      <c r="L95" s="359"/>
      <c r="M95" s="359"/>
      <c r="N95" s="360"/>
      <c r="O95" s="360"/>
      <c r="P95" s="298"/>
      <c r="Q95" s="299"/>
      <c r="R95" s="300"/>
      <c r="S95" s="254"/>
      <c r="T95" s="254"/>
      <c r="U95" s="159" t="s">
        <v>243</v>
      </c>
      <c r="V95" s="255"/>
      <c r="W95" s="255"/>
      <c r="X95" s="59" t="s">
        <v>244</v>
      </c>
      <c r="Y95" s="422"/>
      <c r="Z95" s="423"/>
      <c r="AA95" s="424"/>
      <c r="AB95" s="347"/>
      <c r="AC95" s="348"/>
      <c r="AD95" s="349"/>
      <c r="AE95" s="290"/>
      <c r="AF95" s="232"/>
      <c r="AG95" s="232"/>
    </row>
    <row r="96" spans="1:33" ht="20.100000000000001" customHeight="1">
      <c r="A96" s="301"/>
      <c r="B96" s="330"/>
      <c r="C96" s="311"/>
      <c r="D96" s="331"/>
      <c r="E96" s="330"/>
      <c r="F96" s="311"/>
      <c r="G96" s="331"/>
      <c r="H96" s="425"/>
      <c r="I96" s="426"/>
      <c r="J96" s="427"/>
      <c r="K96" s="428"/>
      <c r="L96" s="429"/>
      <c r="M96" s="360"/>
      <c r="N96" s="360"/>
      <c r="O96" s="360"/>
      <c r="P96" s="430"/>
      <c r="Q96" s="431"/>
      <c r="R96" s="432"/>
      <c r="S96" s="433"/>
      <c r="T96" s="434"/>
      <c r="U96" s="434"/>
      <c r="V96" s="434"/>
      <c r="W96" s="434"/>
      <c r="X96" s="434"/>
      <c r="Y96" s="434"/>
      <c r="Z96" s="434"/>
      <c r="AA96" s="435"/>
      <c r="AB96" s="350"/>
      <c r="AC96" s="351"/>
      <c r="AD96" s="352"/>
      <c r="AE96" s="232"/>
      <c r="AF96" s="232"/>
      <c r="AG96" s="232"/>
    </row>
    <row r="97" spans="1:33" ht="20.100000000000001" customHeight="1">
      <c r="A97" s="301">
        <v>24</v>
      </c>
      <c r="B97" s="274"/>
      <c r="C97" s="275"/>
      <c r="D97" s="276"/>
      <c r="E97" s="274"/>
      <c r="F97" s="275"/>
      <c r="G97" s="276"/>
      <c r="H97" s="430"/>
      <c r="I97" s="432"/>
      <c r="J97" s="359"/>
      <c r="K97" s="359"/>
      <c r="L97" s="359"/>
      <c r="M97" s="359"/>
      <c r="N97" s="360"/>
      <c r="O97" s="360"/>
      <c r="P97" s="298"/>
      <c r="Q97" s="299"/>
      <c r="R97" s="300"/>
      <c r="S97" s="254"/>
      <c r="T97" s="254"/>
      <c r="U97" s="159" t="s">
        <v>243</v>
      </c>
      <c r="V97" s="255"/>
      <c r="W97" s="255"/>
      <c r="X97" s="59" t="s">
        <v>244</v>
      </c>
      <c r="Y97" s="422"/>
      <c r="Z97" s="423"/>
      <c r="AA97" s="424"/>
      <c r="AB97" s="347"/>
      <c r="AC97" s="348"/>
      <c r="AD97" s="349"/>
      <c r="AE97" s="290"/>
      <c r="AF97" s="232"/>
      <c r="AG97" s="232"/>
    </row>
    <row r="98" spans="1:33" ht="20.100000000000001" customHeight="1">
      <c r="A98" s="301"/>
      <c r="B98" s="330"/>
      <c r="C98" s="311"/>
      <c r="D98" s="331"/>
      <c r="E98" s="330"/>
      <c r="F98" s="311"/>
      <c r="G98" s="331"/>
      <c r="H98" s="425"/>
      <c r="I98" s="426"/>
      <c r="J98" s="427"/>
      <c r="K98" s="428"/>
      <c r="L98" s="429"/>
      <c r="M98" s="360"/>
      <c r="N98" s="360"/>
      <c r="O98" s="360"/>
      <c r="P98" s="430"/>
      <c r="Q98" s="431"/>
      <c r="R98" s="432"/>
      <c r="S98" s="433"/>
      <c r="T98" s="434"/>
      <c r="U98" s="434"/>
      <c r="V98" s="434"/>
      <c r="W98" s="434"/>
      <c r="X98" s="434"/>
      <c r="Y98" s="434"/>
      <c r="Z98" s="434"/>
      <c r="AA98" s="435"/>
      <c r="AB98" s="350"/>
      <c r="AC98" s="351"/>
      <c r="AD98" s="352"/>
      <c r="AE98" s="232"/>
      <c r="AF98" s="232"/>
      <c r="AG98" s="232"/>
    </row>
    <row r="99" spans="1:33" ht="20.100000000000001" customHeight="1">
      <c r="A99" s="301">
        <v>25</v>
      </c>
      <c r="B99" s="274"/>
      <c r="C99" s="275"/>
      <c r="D99" s="276"/>
      <c r="E99" s="274"/>
      <c r="F99" s="275"/>
      <c r="G99" s="276"/>
      <c r="H99" s="430"/>
      <c r="I99" s="432"/>
      <c r="J99" s="359"/>
      <c r="K99" s="359"/>
      <c r="L99" s="359"/>
      <c r="M99" s="359"/>
      <c r="N99" s="360"/>
      <c r="O99" s="360"/>
      <c r="P99" s="298"/>
      <c r="Q99" s="299"/>
      <c r="R99" s="300"/>
      <c r="S99" s="254"/>
      <c r="T99" s="254"/>
      <c r="U99" s="159" t="s">
        <v>243</v>
      </c>
      <c r="V99" s="255"/>
      <c r="W99" s="255"/>
      <c r="X99" s="59" t="s">
        <v>244</v>
      </c>
      <c r="Y99" s="422"/>
      <c r="Z99" s="423"/>
      <c r="AA99" s="424"/>
      <c r="AB99" s="347"/>
      <c r="AC99" s="348"/>
      <c r="AD99" s="349"/>
      <c r="AE99" s="290"/>
      <c r="AF99" s="232"/>
      <c r="AG99" s="232"/>
    </row>
    <row r="100" spans="1:33" ht="20.100000000000001" customHeight="1">
      <c r="A100" s="301"/>
      <c r="B100" s="330"/>
      <c r="C100" s="311"/>
      <c r="D100" s="331"/>
      <c r="E100" s="330"/>
      <c r="F100" s="311"/>
      <c r="G100" s="331"/>
      <c r="H100" s="425"/>
      <c r="I100" s="426"/>
      <c r="J100" s="427"/>
      <c r="K100" s="428"/>
      <c r="L100" s="429"/>
      <c r="M100" s="360"/>
      <c r="N100" s="360"/>
      <c r="O100" s="360"/>
      <c r="P100" s="430"/>
      <c r="Q100" s="431"/>
      <c r="R100" s="432"/>
      <c r="S100" s="433"/>
      <c r="T100" s="434"/>
      <c r="U100" s="434"/>
      <c r="V100" s="434"/>
      <c r="W100" s="434"/>
      <c r="X100" s="434"/>
      <c r="Y100" s="434"/>
      <c r="Z100" s="434"/>
      <c r="AA100" s="435"/>
      <c r="AB100" s="350"/>
      <c r="AC100" s="351"/>
      <c r="AD100" s="352"/>
      <c r="AE100" s="232"/>
      <c r="AF100" s="232"/>
      <c r="AG100" s="232"/>
    </row>
    <row r="101" spans="1:33" ht="20.100000000000001" customHeight="1">
      <c r="A101" s="301">
        <v>26</v>
      </c>
      <c r="B101" s="274"/>
      <c r="C101" s="275"/>
      <c r="D101" s="276"/>
      <c r="E101" s="274"/>
      <c r="F101" s="275"/>
      <c r="G101" s="276"/>
      <c r="H101" s="430"/>
      <c r="I101" s="432"/>
      <c r="J101" s="359"/>
      <c r="K101" s="359"/>
      <c r="L101" s="359"/>
      <c r="M101" s="359"/>
      <c r="N101" s="360"/>
      <c r="O101" s="360"/>
      <c r="P101" s="298"/>
      <c r="Q101" s="299"/>
      <c r="R101" s="300"/>
      <c r="S101" s="254"/>
      <c r="T101" s="254"/>
      <c r="U101" s="159" t="s">
        <v>243</v>
      </c>
      <c r="V101" s="255"/>
      <c r="W101" s="255"/>
      <c r="X101" s="59" t="s">
        <v>244</v>
      </c>
      <c r="Y101" s="422"/>
      <c r="Z101" s="423"/>
      <c r="AA101" s="424"/>
      <c r="AB101" s="347"/>
      <c r="AC101" s="348"/>
      <c r="AD101" s="349"/>
      <c r="AE101" s="290"/>
      <c r="AF101" s="232"/>
      <c r="AG101" s="232"/>
    </row>
    <row r="102" spans="1:33" ht="20.100000000000001" customHeight="1">
      <c r="A102" s="301"/>
      <c r="B102" s="330"/>
      <c r="C102" s="311"/>
      <c r="D102" s="331"/>
      <c r="E102" s="330"/>
      <c r="F102" s="311"/>
      <c r="G102" s="331"/>
      <c r="H102" s="425"/>
      <c r="I102" s="426"/>
      <c r="J102" s="427"/>
      <c r="K102" s="428"/>
      <c r="L102" s="429"/>
      <c r="M102" s="360"/>
      <c r="N102" s="360"/>
      <c r="O102" s="360"/>
      <c r="P102" s="430"/>
      <c r="Q102" s="431"/>
      <c r="R102" s="432"/>
      <c r="S102" s="433"/>
      <c r="T102" s="434"/>
      <c r="U102" s="434"/>
      <c r="V102" s="434"/>
      <c r="W102" s="434"/>
      <c r="X102" s="434"/>
      <c r="Y102" s="434"/>
      <c r="Z102" s="434"/>
      <c r="AA102" s="435"/>
      <c r="AB102" s="350"/>
      <c r="AC102" s="351"/>
      <c r="AD102" s="352"/>
      <c r="AE102" s="232"/>
      <c r="AF102" s="232"/>
      <c r="AG102" s="232"/>
    </row>
    <row r="103" spans="1:33" ht="20.100000000000001" customHeight="1">
      <c r="A103" s="301">
        <v>27</v>
      </c>
      <c r="B103" s="274"/>
      <c r="C103" s="275"/>
      <c r="D103" s="276"/>
      <c r="E103" s="274"/>
      <c r="F103" s="275"/>
      <c r="G103" s="276"/>
      <c r="H103" s="430"/>
      <c r="I103" s="432"/>
      <c r="J103" s="359"/>
      <c r="K103" s="359"/>
      <c r="L103" s="359"/>
      <c r="M103" s="359"/>
      <c r="N103" s="360"/>
      <c r="O103" s="360"/>
      <c r="P103" s="298"/>
      <c r="Q103" s="299"/>
      <c r="R103" s="300"/>
      <c r="S103" s="254"/>
      <c r="T103" s="254"/>
      <c r="U103" s="159" t="s">
        <v>243</v>
      </c>
      <c r="V103" s="255"/>
      <c r="W103" s="255"/>
      <c r="X103" s="59" t="s">
        <v>244</v>
      </c>
      <c r="Y103" s="422"/>
      <c r="Z103" s="423"/>
      <c r="AA103" s="424"/>
      <c r="AB103" s="347"/>
      <c r="AC103" s="348"/>
      <c r="AD103" s="349"/>
      <c r="AE103" s="290"/>
      <c r="AF103" s="232"/>
      <c r="AG103" s="232"/>
    </row>
    <row r="104" spans="1:33" ht="20.100000000000001" customHeight="1">
      <c r="A104" s="301"/>
      <c r="B104" s="330"/>
      <c r="C104" s="311"/>
      <c r="D104" s="331"/>
      <c r="E104" s="330"/>
      <c r="F104" s="311"/>
      <c r="G104" s="331"/>
      <c r="H104" s="425"/>
      <c r="I104" s="426"/>
      <c r="J104" s="427"/>
      <c r="K104" s="428"/>
      <c r="L104" s="429"/>
      <c r="M104" s="360"/>
      <c r="N104" s="360"/>
      <c r="O104" s="360"/>
      <c r="P104" s="430"/>
      <c r="Q104" s="431"/>
      <c r="R104" s="432"/>
      <c r="S104" s="433"/>
      <c r="T104" s="434"/>
      <c r="U104" s="434"/>
      <c r="V104" s="434"/>
      <c r="W104" s="434"/>
      <c r="X104" s="434"/>
      <c r="Y104" s="434"/>
      <c r="Z104" s="434"/>
      <c r="AA104" s="435"/>
      <c r="AB104" s="350"/>
      <c r="AC104" s="351"/>
      <c r="AD104" s="352"/>
      <c r="AE104" s="232"/>
      <c r="AF104" s="232"/>
      <c r="AG104" s="232"/>
    </row>
    <row r="105" spans="1:33" ht="20.100000000000001" customHeight="1">
      <c r="A105" s="301">
        <v>28</v>
      </c>
      <c r="B105" s="274"/>
      <c r="C105" s="275"/>
      <c r="D105" s="276"/>
      <c r="E105" s="274"/>
      <c r="F105" s="275"/>
      <c r="G105" s="276"/>
      <c r="H105" s="430"/>
      <c r="I105" s="432"/>
      <c r="J105" s="359"/>
      <c r="K105" s="359"/>
      <c r="L105" s="359"/>
      <c r="M105" s="359"/>
      <c r="N105" s="360"/>
      <c r="O105" s="360"/>
      <c r="P105" s="298"/>
      <c r="Q105" s="299"/>
      <c r="R105" s="300"/>
      <c r="S105" s="254"/>
      <c r="T105" s="254"/>
      <c r="U105" s="159" t="s">
        <v>243</v>
      </c>
      <c r="V105" s="255"/>
      <c r="W105" s="255"/>
      <c r="X105" s="59" t="s">
        <v>244</v>
      </c>
      <c r="Y105" s="422"/>
      <c r="Z105" s="423"/>
      <c r="AA105" s="424"/>
      <c r="AB105" s="347"/>
      <c r="AC105" s="348"/>
      <c r="AD105" s="349"/>
      <c r="AE105" s="290"/>
      <c r="AF105" s="232"/>
      <c r="AG105" s="232"/>
    </row>
    <row r="106" spans="1:33" ht="20.100000000000001" customHeight="1">
      <c r="A106" s="301"/>
      <c r="B106" s="330"/>
      <c r="C106" s="311"/>
      <c r="D106" s="331"/>
      <c r="E106" s="330"/>
      <c r="F106" s="311"/>
      <c r="G106" s="331"/>
      <c r="H106" s="425"/>
      <c r="I106" s="426"/>
      <c r="J106" s="427"/>
      <c r="K106" s="428"/>
      <c r="L106" s="429"/>
      <c r="M106" s="360"/>
      <c r="N106" s="360"/>
      <c r="O106" s="360"/>
      <c r="P106" s="430"/>
      <c r="Q106" s="431"/>
      <c r="R106" s="432"/>
      <c r="S106" s="433"/>
      <c r="T106" s="434"/>
      <c r="U106" s="434"/>
      <c r="V106" s="434"/>
      <c r="W106" s="434"/>
      <c r="X106" s="434"/>
      <c r="Y106" s="434"/>
      <c r="Z106" s="434"/>
      <c r="AA106" s="435"/>
      <c r="AB106" s="350"/>
      <c r="AC106" s="351"/>
      <c r="AD106" s="352"/>
      <c r="AE106" s="232"/>
      <c r="AF106" s="232"/>
      <c r="AG106" s="232"/>
    </row>
    <row r="107" spans="1:33" ht="20.100000000000001" customHeight="1">
      <c r="A107" s="301">
        <v>29</v>
      </c>
      <c r="B107" s="274"/>
      <c r="C107" s="275"/>
      <c r="D107" s="276"/>
      <c r="E107" s="274"/>
      <c r="F107" s="275"/>
      <c r="G107" s="276"/>
      <c r="H107" s="430"/>
      <c r="I107" s="432"/>
      <c r="J107" s="359"/>
      <c r="K107" s="359"/>
      <c r="L107" s="359"/>
      <c r="M107" s="359"/>
      <c r="N107" s="360"/>
      <c r="O107" s="360"/>
      <c r="P107" s="298"/>
      <c r="Q107" s="299"/>
      <c r="R107" s="300"/>
      <c r="S107" s="254"/>
      <c r="T107" s="254"/>
      <c r="U107" s="159" t="s">
        <v>243</v>
      </c>
      <c r="V107" s="255"/>
      <c r="W107" s="255"/>
      <c r="X107" s="59" t="s">
        <v>244</v>
      </c>
      <c r="Y107" s="422"/>
      <c r="Z107" s="423"/>
      <c r="AA107" s="424"/>
      <c r="AB107" s="347"/>
      <c r="AC107" s="348"/>
      <c r="AD107" s="349"/>
      <c r="AE107" s="290"/>
      <c r="AF107" s="232"/>
      <c r="AG107" s="232"/>
    </row>
    <row r="108" spans="1:33" ht="20.100000000000001" customHeight="1">
      <c r="A108" s="301"/>
      <c r="B108" s="330"/>
      <c r="C108" s="311"/>
      <c r="D108" s="331"/>
      <c r="E108" s="330"/>
      <c r="F108" s="311"/>
      <c r="G108" s="331"/>
      <c r="H108" s="425"/>
      <c r="I108" s="426"/>
      <c r="J108" s="427"/>
      <c r="K108" s="428"/>
      <c r="L108" s="429"/>
      <c r="M108" s="360"/>
      <c r="N108" s="360"/>
      <c r="O108" s="360"/>
      <c r="P108" s="430"/>
      <c r="Q108" s="431"/>
      <c r="R108" s="432"/>
      <c r="S108" s="433"/>
      <c r="T108" s="434"/>
      <c r="U108" s="434"/>
      <c r="V108" s="434"/>
      <c r="W108" s="434"/>
      <c r="X108" s="434"/>
      <c r="Y108" s="434"/>
      <c r="Z108" s="434"/>
      <c r="AA108" s="435"/>
      <c r="AB108" s="350"/>
      <c r="AC108" s="351"/>
      <c r="AD108" s="352"/>
      <c r="AE108" s="232"/>
      <c r="AF108" s="232"/>
      <c r="AG108" s="232"/>
    </row>
    <row r="109" spans="1:33" ht="20.100000000000001" customHeight="1">
      <c r="A109" s="301">
        <v>30</v>
      </c>
      <c r="B109" s="274"/>
      <c r="C109" s="275"/>
      <c r="D109" s="276"/>
      <c r="E109" s="274"/>
      <c r="F109" s="275"/>
      <c r="G109" s="276"/>
      <c r="H109" s="430"/>
      <c r="I109" s="432"/>
      <c r="J109" s="359"/>
      <c r="K109" s="359"/>
      <c r="L109" s="359"/>
      <c r="M109" s="359"/>
      <c r="N109" s="360"/>
      <c r="O109" s="360"/>
      <c r="P109" s="298"/>
      <c r="Q109" s="299"/>
      <c r="R109" s="300"/>
      <c r="S109" s="254"/>
      <c r="T109" s="254"/>
      <c r="U109" s="159" t="s">
        <v>243</v>
      </c>
      <c r="V109" s="255"/>
      <c r="W109" s="255"/>
      <c r="X109" s="59" t="s">
        <v>244</v>
      </c>
      <c r="Y109" s="422"/>
      <c r="Z109" s="423"/>
      <c r="AA109" s="424"/>
      <c r="AB109" s="347"/>
      <c r="AC109" s="348"/>
      <c r="AD109" s="349"/>
      <c r="AE109" s="290"/>
      <c r="AF109" s="232"/>
      <c r="AG109" s="232"/>
    </row>
    <row r="110" spans="1:33" ht="20.100000000000001" customHeight="1">
      <c r="A110" s="301"/>
      <c r="B110" s="330"/>
      <c r="C110" s="311"/>
      <c r="D110" s="331"/>
      <c r="E110" s="330"/>
      <c r="F110" s="311"/>
      <c r="G110" s="331"/>
      <c r="H110" s="425"/>
      <c r="I110" s="426"/>
      <c r="J110" s="427"/>
      <c r="K110" s="428"/>
      <c r="L110" s="429"/>
      <c r="M110" s="360"/>
      <c r="N110" s="360"/>
      <c r="O110" s="360"/>
      <c r="P110" s="430"/>
      <c r="Q110" s="431"/>
      <c r="R110" s="432"/>
      <c r="S110" s="433"/>
      <c r="T110" s="434"/>
      <c r="U110" s="434"/>
      <c r="V110" s="434"/>
      <c r="W110" s="434"/>
      <c r="X110" s="434"/>
      <c r="Y110" s="434"/>
      <c r="Z110" s="434"/>
      <c r="AA110" s="435"/>
      <c r="AB110" s="350"/>
      <c r="AC110" s="351"/>
      <c r="AD110" s="352"/>
      <c r="AE110" s="232"/>
      <c r="AF110" s="232"/>
      <c r="AG110" s="232"/>
    </row>
    <row r="111" spans="1:33" ht="20.100000000000001" customHeight="1">
      <c r="A111" s="301">
        <v>31</v>
      </c>
      <c r="B111" s="274"/>
      <c r="C111" s="275"/>
      <c r="D111" s="276"/>
      <c r="E111" s="274"/>
      <c r="F111" s="275"/>
      <c r="G111" s="276"/>
      <c r="H111" s="430"/>
      <c r="I111" s="432"/>
      <c r="J111" s="359"/>
      <c r="K111" s="359"/>
      <c r="L111" s="359"/>
      <c r="M111" s="359"/>
      <c r="N111" s="360"/>
      <c r="O111" s="360"/>
      <c r="P111" s="298"/>
      <c r="Q111" s="299"/>
      <c r="R111" s="300"/>
      <c r="S111" s="254"/>
      <c r="T111" s="254"/>
      <c r="U111" s="159" t="s">
        <v>243</v>
      </c>
      <c r="V111" s="255"/>
      <c r="W111" s="255"/>
      <c r="X111" s="59" t="s">
        <v>244</v>
      </c>
      <c r="Y111" s="422"/>
      <c r="Z111" s="423"/>
      <c r="AA111" s="424"/>
      <c r="AB111" s="347"/>
      <c r="AC111" s="348"/>
      <c r="AD111" s="349"/>
      <c r="AE111" s="290"/>
      <c r="AF111" s="232"/>
      <c r="AG111" s="232"/>
    </row>
    <row r="112" spans="1:33" ht="20.100000000000001" customHeight="1">
      <c r="A112" s="301"/>
      <c r="B112" s="330"/>
      <c r="C112" s="311"/>
      <c r="D112" s="331"/>
      <c r="E112" s="330"/>
      <c r="F112" s="311"/>
      <c r="G112" s="331"/>
      <c r="H112" s="425"/>
      <c r="I112" s="426"/>
      <c r="J112" s="427"/>
      <c r="K112" s="428"/>
      <c r="L112" s="429"/>
      <c r="M112" s="360"/>
      <c r="N112" s="360"/>
      <c r="O112" s="360"/>
      <c r="P112" s="430"/>
      <c r="Q112" s="431"/>
      <c r="R112" s="432"/>
      <c r="S112" s="433"/>
      <c r="T112" s="434"/>
      <c r="U112" s="434"/>
      <c r="V112" s="434"/>
      <c r="W112" s="434"/>
      <c r="X112" s="434"/>
      <c r="Y112" s="434"/>
      <c r="Z112" s="434"/>
      <c r="AA112" s="435"/>
      <c r="AB112" s="350"/>
      <c r="AC112" s="351"/>
      <c r="AD112" s="352"/>
      <c r="AE112" s="232"/>
      <c r="AF112" s="232"/>
      <c r="AG112" s="232"/>
    </row>
    <row r="113" spans="1:33" ht="20.100000000000001" customHeight="1">
      <c r="A113" s="301">
        <v>32</v>
      </c>
      <c r="B113" s="274"/>
      <c r="C113" s="275"/>
      <c r="D113" s="276"/>
      <c r="E113" s="274"/>
      <c r="F113" s="275"/>
      <c r="G113" s="276"/>
      <c r="H113" s="430"/>
      <c r="I113" s="432"/>
      <c r="J113" s="359"/>
      <c r="K113" s="359"/>
      <c r="L113" s="359"/>
      <c r="M113" s="359"/>
      <c r="N113" s="360"/>
      <c r="O113" s="360"/>
      <c r="P113" s="298"/>
      <c r="Q113" s="299"/>
      <c r="R113" s="300"/>
      <c r="S113" s="254"/>
      <c r="T113" s="254"/>
      <c r="U113" s="159" t="s">
        <v>243</v>
      </c>
      <c r="V113" s="255"/>
      <c r="W113" s="255"/>
      <c r="X113" s="59" t="s">
        <v>244</v>
      </c>
      <c r="Y113" s="422"/>
      <c r="Z113" s="423"/>
      <c r="AA113" s="424"/>
      <c r="AB113" s="347"/>
      <c r="AC113" s="348"/>
      <c r="AD113" s="349"/>
      <c r="AE113" s="290"/>
      <c r="AF113" s="232"/>
      <c r="AG113" s="232"/>
    </row>
    <row r="114" spans="1:33" ht="20.100000000000001" customHeight="1">
      <c r="A114" s="301"/>
      <c r="B114" s="330"/>
      <c r="C114" s="311"/>
      <c r="D114" s="331"/>
      <c r="E114" s="330"/>
      <c r="F114" s="311"/>
      <c r="G114" s="331"/>
      <c r="H114" s="425"/>
      <c r="I114" s="426"/>
      <c r="J114" s="427"/>
      <c r="K114" s="428"/>
      <c r="L114" s="429"/>
      <c r="M114" s="360"/>
      <c r="N114" s="360"/>
      <c r="O114" s="360"/>
      <c r="P114" s="430"/>
      <c r="Q114" s="431"/>
      <c r="R114" s="432"/>
      <c r="S114" s="433"/>
      <c r="T114" s="434"/>
      <c r="U114" s="434"/>
      <c r="V114" s="434"/>
      <c r="W114" s="434"/>
      <c r="X114" s="434"/>
      <c r="Y114" s="434"/>
      <c r="Z114" s="434"/>
      <c r="AA114" s="435"/>
      <c r="AB114" s="350"/>
      <c r="AC114" s="351"/>
      <c r="AD114" s="352"/>
      <c r="AE114" s="232"/>
      <c r="AF114" s="232"/>
      <c r="AG114" s="232"/>
    </row>
    <row r="115" spans="1:33" ht="20.100000000000001" customHeight="1">
      <c r="A115" s="301">
        <v>33</v>
      </c>
      <c r="B115" s="274"/>
      <c r="C115" s="275"/>
      <c r="D115" s="276"/>
      <c r="E115" s="274"/>
      <c r="F115" s="275"/>
      <c r="G115" s="276"/>
      <c r="H115" s="430"/>
      <c r="I115" s="432"/>
      <c r="J115" s="359"/>
      <c r="K115" s="359"/>
      <c r="L115" s="359"/>
      <c r="M115" s="359"/>
      <c r="N115" s="360"/>
      <c r="O115" s="360"/>
      <c r="P115" s="298"/>
      <c r="Q115" s="299"/>
      <c r="R115" s="300"/>
      <c r="S115" s="254"/>
      <c r="T115" s="254"/>
      <c r="U115" s="159" t="s">
        <v>243</v>
      </c>
      <c r="V115" s="255"/>
      <c r="W115" s="255"/>
      <c r="X115" s="59" t="s">
        <v>244</v>
      </c>
      <c r="Y115" s="422"/>
      <c r="Z115" s="423"/>
      <c r="AA115" s="424"/>
      <c r="AB115" s="347"/>
      <c r="AC115" s="348"/>
      <c r="AD115" s="349"/>
      <c r="AE115" s="290"/>
      <c r="AF115" s="232"/>
      <c r="AG115" s="232"/>
    </row>
    <row r="116" spans="1:33" ht="20.100000000000001" customHeight="1">
      <c r="A116" s="301"/>
      <c r="B116" s="330"/>
      <c r="C116" s="311"/>
      <c r="D116" s="331"/>
      <c r="E116" s="330"/>
      <c r="F116" s="311"/>
      <c r="G116" s="331"/>
      <c r="H116" s="425"/>
      <c r="I116" s="426"/>
      <c r="J116" s="427"/>
      <c r="K116" s="428"/>
      <c r="L116" s="429"/>
      <c r="M116" s="360"/>
      <c r="N116" s="360"/>
      <c r="O116" s="360"/>
      <c r="P116" s="430"/>
      <c r="Q116" s="431"/>
      <c r="R116" s="432"/>
      <c r="S116" s="433"/>
      <c r="T116" s="434"/>
      <c r="U116" s="434"/>
      <c r="V116" s="434"/>
      <c r="W116" s="434"/>
      <c r="X116" s="434"/>
      <c r="Y116" s="434"/>
      <c r="Z116" s="434"/>
      <c r="AA116" s="435"/>
      <c r="AB116" s="350"/>
      <c r="AC116" s="351"/>
      <c r="AD116" s="352"/>
      <c r="AE116" s="232"/>
      <c r="AF116" s="232"/>
      <c r="AG116" s="232"/>
    </row>
    <row r="117" spans="1:33" ht="20.100000000000001" customHeight="1">
      <c r="A117" s="301">
        <v>34</v>
      </c>
      <c r="B117" s="274"/>
      <c r="C117" s="275"/>
      <c r="D117" s="276"/>
      <c r="E117" s="274"/>
      <c r="F117" s="275"/>
      <c r="G117" s="276"/>
      <c r="H117" s="430"/>
      <c r="I117" s="432"/>
      <c r="J117" s="359"/>
      <c r="K117" s="359"/>
      <c r="L117" s="359"/>
      <c r="M117" s="359"/>
      <c r="N117" s="360"/>
      <c r="O117" s="360"/>
      <c r="P117" s="298"/>
      <c r="Q117" s="299"/>
      <c r="R117" s="300"/>
      <c r="S117" s="254"/>
      <c r="T117" s="254"/>
      <c r="U117" s="159" t="s">
        <v>243</v>
      </c>
      <c r="V117" s="255"/>
      <c r="W117" s="255"/>
      <c r="X117" s="59" t="s">
        <v>244</v>
      </c>
      <c r="Y117" s="422"/>
      <c r="Z117" s="423"/>
      <c r="AA117" s="424"/>
      <c r="AB117" s="347"/>
      <c r="AC117" s="348"/>
      <c r="AD117" s="349"/>
      <c r="AE117" s="290"/>
      <c r="AF117" s="232"/>
      <c r="AG117" s="232"/>
    </row>
    <row r="118" spans="1:33" ht="20.100000000000001" customHeight="1">
      <c r="A118" s="301"/>
      <c r="B118" s="330"/>
      <c r="C118" s="311"/>
      <c r="D118" s="331"/>
      <c r="E118" s="330"/>
      <c r="F118" s="311"/>
      <c r="G118" s="331"/>
      <c r="H118" s="425"/>
      <c r="I118" s="426"/>
      <c r="J118" s="427"/>
      <c r="K118" s="428"/>
      <c r="L118" s="429"/>
      <c r="M118" s="360"/>
      <c r="N118" s="360"/>
      <c r="O118" s="360"/>
      <c r="P118" s="430"/>
      <c r="Q118" s="431"/>
      <c r="R118" s="432"/>
      <c r="S118" s="433"/>
      <c r="T118" s="434"/>
      <c r="U118" s="434"/>
      <c r="V118" s="434"/>
      <c r="W118" s="434"/>
      <c r="X118" s="434"/>
      <c r="Y118" s="434"/>
      <c r="Z118" s="434"/>
      <c r="AA118" s="435"/>
      <c r="AB118" s="350"/>
      <c r="AC118" s="351"/>
      <c r="AD118" s="352"/>
      <c r="AE118" s="232"/>
      <c r="AF118" s="232"/>
      <c r="AG118" s="232"/>
    </row>
    <row r="119" spans="1:33" ht="20.100000000000001" customHeight="1">
      <c r="A119" s="301">
        <v>35</v>
      </c>
      <c r="B119" s="274"/>
      <c r="C119" s="275"/>
      <c r="D119" s="276"/>
      <c r="E119" s="274"/>
      <c r="F119" s="275"/>
      <c r="G119" s="276"/>
      <c r="H119" s="430"/>
      <c r="I119" s="432"/>
      <c r="J119" s="359"/>
      <c r="K119" s="359"/>
      <c r="L119" s="359"/>
      <c r="M119" s="359"/>
      <c r="N119" s="360"/>
      <c r="O119" s="360"/>
      <c r="P119" s="298"/>
      <c r="Q119" s="299"/>
      <c r="R119" s="300"/>
      <c r="S119" s="254"/>
      <c r="T119" s="254"/>
      <c r="U119" s="159" t="s">
        <v>243</v>
      </c>
      <c r="V119" s="255"/>
      <c r="W119" s="255"/>
      <c r="X119" s="59" t="s">
        <v>244</v>
      </c>
      <c r="Y119" s="422"/>
      <c r="Z119" s="423"/>
      <c r="AA119" s="424"/>
      <c r="AB119" s="347"/>
      <c r="AC119" s="348"/>
      <c r="AD119" s="349"/>
      <c r="AE119" s="290"/>
      <c r="AF119" s="232"/>
      <c r="AG119" s="232"/>
    </row>
    <row r="120" spans="1:33" ht="20.100000000000001" customHeight="1">
      <c r="A120" s="301"/>
      <c r="B120" s="330"/>
      <c r="C120" s="311"/>
      <c r="D120" s="331"/>
      <c r="E120" s="330"/>
      <c r="F120" s="311"/>
      <c r="G120" s="331"/>
      <c r="H120" s="425"/>
      <c r="I120" s="426"/>
      <c r="J120" s="427"/>
      <c r="K120" s="428"/>
      <c r="L120" s="429"/>
      <c r="M120" s="360"/>
      <c r="N120" s="360"/>
      <c r="O120" s="360"/>
      <c r="P120" s="430"/>
      <c r="Q120" s="431"/>
      <c r="R120" s="432"/>
      <c r="S120" s="433"/>
      <c r="T120" s="434"/>
      <c r="U120" s="434"/>
      <c r="V120" s="434"/>
      <c r="W120" s="434"/>
      <c r="X120" s="434"/>
      <c r="Y120" s="434"/>
      <c r="Z120" s="434"/>
      <c r="AA120" s="435"/>
      <c r="AB120" s="350"/>
      <c r="AC120" s="351"/>
      <c r="AD120" s="352"/>
      <c r="AE120" s="232"/>
      <c r="AF120" s="232"/>
      <c r="AG120" s="232"/>
    </row>
    <row r="121" spans="1:33" ht="20.100000000000001" customHeight="1">
      <c r="A121" s="301">
        <v>36</v>
      </c>
      <c r="B121" s="274"/>
      <c r="C121" s="275"/>
      <c r="D121" s="276"/>
      <c r="E121" s="274"/>
      <c r="F121" s="275"/>
      <c r="G121" s="276"/>
      <c r="H121" s="430"/>
      <c r="I121" s="432"/>
      <c r="J121" s="359"/>
      <c r="K121" s="359"/>
      <c r="L121" s="359"/>
      <c r="M121" s="359"/>
      <c r="N121" s="360"/>
      <c r="O121" s="360"/>
      <c r="P121" s="298"/>
      <c r="Q121" s="299"/>
      <c r="R121" s="300"/>
      <c r="S121" s="254"/>
      <c r="T121" s="254"/>
      <c r="U121" s="159" t="s">
        <v>243</v>
      </c>
      <c r="V121" s="255"/>
      <c r="W121" s="255"/>
      <c r="X121" s="59" t="s">
        <v>244</v>
      </c>
      <c r="Y121" s="422"/>
      <c r="Z121" s="423"/>
      <c r="AA121" s="424"/>
      <c r="AB121" s="347"/>
      <c r="AC121" s="348"/>
      <c r="AD121" s="349"/>
      <c r="AE121" s="290"/>
      <c r="AF121" s="232"/>
      <c r="AG121" s="232"/>
    </row>
    <row r="122" spans="1:33" ht="20.100000000000001" customHeight="1">
      <c r="A122" s="301"/>
      <c r="B122" s="330"/>
      <c r="C122" s="311"/>
      <c r="D122" s="331"/>
      <c r="E122" s="330"/>
      <c r="F122" s="311"/>
      <c r="G122" s="331"/>
      <c r="H122" s="425"/>
      <c r="I122" s="426"/>
      <c r="J122" s="427"/>
      <c r="K122" s="428"/>
      <c r="L122" s="429"/>
      <c r="M122" s="360"/>
      <c r="N122" s="360"/>
      <c r="O122" s="360"/>
      <c r="P122" s="430"/>
      <c r="Q122" s="431"/>
      <c r="R122" s="432"/>
      <c r="S122" s="433"/>
      <c r="T122" s="434"/>
      <c r="U122" s="434"/>
      <c r="V122" s="434"/>
      <c r="W122" s="434"/>
      <c r="X122" s="434"/>
      <c r="Y122" s="434"/>
      <c r="Z122" s="434"/>
      <c r="AA122" s="435"/>
      <c r="AB122" s="350"/>
      <c r="AC122" s="351"/>
      <c r="AD122" s="352"/>
      <c r="AE122" s="232"/>
      <c r="AF122" s="232"/>
      <c r="AG122" s="232"/>
    </row>
    <row r="123" spans="1:33" ht="20.100000000000001" customHeight="1">
      <c r="A123" s="301">
        <v>37</v>
      </c>
      <c r="B123" s="274"/>
      <c r="C123" s="275"/>
      <c r="D123" s="276"/>
      <c r="E123" s="274"/>
      <c r="F123" s="275"/>
      <c r="G123" s="276"/>
      <c r="H123" s="430"/>
      <c r="I123" s="432"/>
      <c r="J123" s="359"/>
      <c r="K123" s="359"/>
      <c r="L123" s="359"/>
      <c r="M123" s="359"/>
      <c r="N123" s="360"/>
      <c r="O123" s="360"/>
      <c r="P123" s="298"/>
      <c r="Q123" s="299"/>
      <c r="R123" s="300"/>
      <c r="S123" s="254"/>
      <c r="T123" s="254"/>
      <c r="U123" s="159" t="s">
        <v>243</v>
      </c>
      <c r="V123" s="255"/>
      <c r="W123" s="255"/>
      <c r="X123" s="59" t="s">
        <v>244</v>
      </c>
      <c r="Y123" s="422"/>
      <c r="Z123" s="423"/>
      <c r="AA123" s="424"/>
      <c r="AB123" s="347"/>
      <c r="AC123" s="348"/>
      <c r="AD123" s="349"/>
      <c r="AE123" s="290"/>
      <c r="AF123" s="232"/>
      <c r="AG123" s="232"/>
    </row>
    <row r="124" spans="1:33" ht="20.100000000000001" customHeight="1">
      <c r="A124" s="301"/>
      <c r="B124" s="330"/>
      <c r="C124" s="311"/>
      <c r="D124" s="331"/>
      <c r="E124" s="330"/>
      <c r="F124" s="311"/>
      <c r="G124" s="331"/>
      <c r="H124" s="425"/>
      <c r="I124" s="426"/>
      <c r="J124" s="427"/>
      <c r="K124" s="428"/>
      <c r="L124" s="429"/>
      <c r="M124" s="360"/>
      <c r="N124" s="360"/>
      <c r="O124" s="360"/>
      <c r="P124" s="430"/>
      <c r="Q124" s="431"/>
      <c r="R124" s="432"/>
      <c r="S124" s="433"/>
      <c r="T124" s="434"/>
      <c r="U124" s="434"/>
      <c r="V124" s="434"/>
      <c r="W124" s="434"/>
      <c r="X124" s="434"/>
      <c r="Y124" s="434"/>
      <c r="Z124" s="434"/>
      <c r="AA124" s="435"/>
      <c r="AB124" s="350"/>
      <c r="AC124" s="351"/>
      <c r="AD124" s="352"/>
      <c r="AE124" s="232"/>
      <c r="AF124" s="232"/>
      <c r="AG124" s="232"/>
    </row>
    <row r="125" spans="1:33" ht="20.100000000000001" customHeight="1">
      <c r="A125" s="301">
        <v>38</v>
      </c>
      <c r="B125" s="274"/>
      <c r="C125" s="275"/>
      <c r="D125" s="276"/>
      <c r="E125" s="274"/>
      <c r="F125" s="275"/>
      <c r="G125" s="276"/>
      <c r="H125" s="430"/>
      <c r="I125" s="432"/>
      <c r="J125" s="359"/>
      <c r="K125" s="359"/>
      <c r="L125" s="359"/>
      <c r="M125" s="359"/>
      <c r="N125" s="360"/>
      <c r="O125" s="360"/>
      <c r="P125" s="298"/>
      <c r="Q125" s="299"/>
      <c r="R125" s="300"/>
      <c r="S125" s="254"/>
      <c r="T125" s="254"/>
      <c r="U125" s="159" t="s">
        <v>243</v>
      </c>
      <c r="V125" s="255"/>
      <c r="W125" s="255"/>
      <c r="X125" s="59" t="s">
        <v>244</v>
      </c>
      <c r="Y125" s="422"/>
      <c r="Z125" s="423"/>
      <c r="AA125" s="424"/>
      <c r="AB125" s="347"/>
      <c r="AC125" s="348"/>
      <c r="AD125" s="349"/>
      <c r="AE125" s="290"/>
      <c r="AF125" s="232"/>
      <c r="AG125" s="232"/>
    </row>
    <row r="126" spans="1:33" ht="20.100000000000001" customHeight="1">
      <c r="A126" s="301"/>
      <c r="B126" s="330"/>
      <c r="C126" s="311"/>
      <c r="D126" s="331"/>
      <c r="E126" s="330"/>
      <c r="F126" s="311"/>
      <c r="G126" s="331"/>
      <c r="H126" s="425"/>
      <c r="I126" s="426"/>
      <c r="J126" s="427"/>
      <c r="K126" s="428"/>
      <c r="L126" s="429"/>
      <c r="M126" s="360"/>
      <c r="N126" s="360"/>
      <c r="O126" s="360"/>
      <c r="P126" s="430"/>
      <c r="Q126" s="431"/>
      <c r="R126" s="432"/>
      <c r="S126" s="433"/>
      <c r="T126" s="434"/>
      <c r="U126" s="434"/>
      <c r="V126" s="434"/>
      <c r="W126" s="434"/>
      <c r="X126" s="434"/>
      <c r="Y126" s="434"/>
      <c r="Z126" s="434"/>
      <c r="AA126" s="435"/>
      <c r="AB126" s="350"/>
      <c r="AC126" s="351"/>
      <c r="AD126" s="352"/>
      <c r="AE126" s="232"/>
      <c r="AF126" s="232"/>
      <c r="AG126" s="232"/>
    </row>
    <row r="127" spans="1:33" ht="20.100000000000001" customHeight="1">
      <c r="A127" s="301">
        <v>39</v>
      </c>
      <c r="B127" s="274"/>
      <c r="C127" s="275"/>
      <c r="D127" s="276"/>
      <c r="E127" s="274"/>
      <c r="F127" s="275"/>
      <c r="G127" s="276"/>
      <c r="H127" s="430"/>
      <c r="I127" s="432"/>
      <c r="J127" s="359"/>
      <c r="K127" s="359"/>
      <c r="L127" s="359"/>
      <c r="M127" s="359"/>
      <c r="N127" s="360"/>
      <c r="O127" s="360"/>
      <c r="P127" s="298"/>
      <c r="Q127" s="299"/>
      <c r="R127" s="300"/>
      <c r="S127" s="254"/>
      <c r="T127" s="254"/>
      <c r="U127" s="159" t="s">
        <v>243</v>
      </c>
      <c r="V127" s="255"/>
      <c r="W127" s="255"/>
      <c r="X127" s="59" t="s">
        <v>244</v>
      </c>
      <c r="Y127" s="422"/>
      <c r="Z127" s="423"/>
      <c r="AA127" s="424"/>
      <c r="AB127" s="347"/>
      <c r="AC127" s="348"/>
      <c r="AD127" s="349"/>
      <c r="AE127" s="290"/>
      <c r="AF127" s="232"/>
      <c r="AG127" s="232"/>
    </row>
    <row r="128" spans="1:33" ht="20.100000000000001" customHeight="1">
      <c r="A128" s="301"/>
      <c r="B128" s="330"/>
      <c r="C128" s="311"/>
      <c r="D128" s="331"/>
      <c r="E128" s="330"/>
      <c r="F128" s="311"/>
      <c r="G128" s="331"/>
      <c r="H128" s="425"/>
      <c r="I128" s="426"/>
      <c r="J128" s="427"/>
      <c r="K128" s="428"/>
      <c r="L128" s="429"/>
      <c r="M128" s="360"/>
      <c r="N128" s="360"/>
      <c r="O128" s="360"/>
      <c r="P128" s="430"/>
      <c r="Q128" s="431"/>
      <c r="R128" s="432"/>
      <c r="S128" s="433"/>
      <c r="T128" s="434"/>
      <c r="U128" s="434"/>
      <c r="V128" s="434"/>
      <c r="W128" s="434"/>
      <c r="X128" s="434"/>
      <c r="Y128" s="434"/>
      <c r="Z128" s="434"/>
      <c r="AA128" s="435"/>
      <c r="AB128" s="350"/>
      <c r="AC128" s="351"/>
      <c r="AD128" s="352"/>
      <c r="AE128" s="232"/>
      <c r="AF128" s="232"/>
      <c r="AG128" s="232"/>
    </row>
    <row r="129" spans="1:33" ht="20.100000000000001" customHeight="1">
      <c r="A129" s="301">
        <v>40</v>
      </c>
      <c r="B129" s="274"/>
      <c r="C129" s="275"/>
      <c r="D129" s="276"/>
      <c r="E129" s="274"/>
      <c r="F129" s="275"/>
      <c r="G129" s="276"/>
      <c r="H129" s="430"/>
      <c r="I129" s="432"/>
      <c r="J129" s="359"/>
      <c r="K129" s="359"/>
      <c r="L129" s="359"/>
      <c r="M129" s="359"/>
      <c r="N129" s="360"/>
      <c r="O129" s="360"/>
      <c r="P129" s="298"/>
      <c r="Q129" s="299"/>
      <c r="R129" s="300"/>
      <c r="S129" s="254"/>
      <c r="T129" s="254"/>
      <c r="U129" s="159" t="s">
        <v>243</v>
      </c>
      <c r="V129" s="255"/>
      <c r="W129" s="255"/>
      <c r="X129" s="59" t="s">
        <v>244</v>
      </c>
      <c r="Y129" s="422"/>
      <c r="Z129" s="423"/>
      <c r="AA129" s="424"/>
      <c r="AB129" s="347"/>
      <c r="AC129" s="348"/>
      <c r="AD129" s="349"/>
      <c r="AE129" s="290"/>
      <c r="AF129" s="232"/>
      <c r="AG129" s="232"/>
    </row>
    <row r="130" spans="1:33" ht="20.100000000000001" customHeight="1">
      <c r="A130" s="301"/>
      <c r="B130" s="330"/>
      <c r="C130" s="311"/>
      <c r="D130" s="331"/>
      <c r="E130" s="330"/>
      <c r="F130" s="311"/>
      <c r="G130" s="331"/>
      <c r="H130" s="425"/>
      <c r="I130" s="426"/>
      <c r="J130" s="427"/>
      <c r="K130" s="428"/>
      <c r="L130" s="429"/>
      <c r="M130" s="360"/>
      <c r="N130" s="360"/>
      <c r="O130" s="360"/>
      <c r="P130" s="430"/>
      <c r="Q130" s="431"/>
      <c r="R130" s="432"/>
      <c r="S130" s="433"/>
      <c r="T130" s="434"/>
      <c r="U130" s="434"/>
      <c r="V130" s="434"/>
      <c r="W130" s="434"/>
      <c r="X130" s="434"/>
      <c r="Y130" s="434"/>
      <c r="Z130" s="434"/>
      <c r="AA130" s="435"/>
      <c r="AB130" s="350"/>
      <c r="AC130" s="351"/>
      <c r="AD130" s="352"/>
      <c r="AE130" s="232"/>
      <c r="AF130" s="232"/>
      <c r="AG130" s="232"/>
    </row>
    <row r="131" spans="1:33" ht="20.100000000000001" customHeight="1">
      <c r="A131" s="301">
        <v>41</v>
      </c>
      <c r="B131" s="274"/>
      <c r="C131" s="275"/>
      <c r="D131" s="276"/>
      <c r="E131" s="274"/>
      <c r="F131" s="275"/>
      <c r="G131" s="276"/>
      <c r="H131" s="430"/>
      <c r="I131" s="432"/>
      <c r="J131" s="359"/>
      <c r="K131" s="359"/>
      <c r="L131" s="359"/>
      <c r="M131" s="359"/>
      <c r="N131" s="360"/>
      <c r="O131" s="360"/>
      <c r="P131" s="298"/>
      <c r="Q131" s="299"/>
      <c r="R131" s="300"/>
      <c r="S131" s="254"/>
      <c r="T131" s="254"/>
      <c r="U131" s="159" t="s">
        <v>243</v>
      </c>
      <c r="V131" s="255"/>
      <c r="W131" s="255"/>
      <c r="X131" s="59" t="s">
        <v>244</v>
      </c>
      <c r="Y131" s="422"/>
      <c r="Z131" s="423"/>
      <c r="AA131" s="424"/>
      <c r="AB131" s="347"/>
      <c r="AC131" s="348"/>
      <c r="AD131" s="349"/>
      <c r="AE131" s="290"/>
      <c r="AF131" s="232"/>
      <c r="AG131" s="232"/>
    </row>
    <row r="132" spans="1:33" ht="20.100000000000001" customHeight="1">
      <c r="A132" s="301"/>
      <c r="B132" s="330"/>
      <c r="C132" s="311"/>
      <c r="D132" s="331"/>
      <c r="E132" s="330"/>
      <c r="F132" s="311"/>
      <c r="G132" s="331"/>
      <c r="H132" s="425"/>
      <c r="I132" s="426"/>
      <c r="J132" s="427"/>
      <c r="K132" s="428"/>
      <c r="L132" s="429"/>
      <c r="M132" s="360"/>
      <c r="N132" s="360"/>
      <c r="O132" s="360"/>
      <c r="P132" s="430"/>
      <c r="Q132" s="431"/>
      <c r="R132" s="432"/>
      <c r="S132" s="433"/>
      <c r="T132" s="434"/>
      <c r="U132" s="434"/>
      <c r="V132" s="434"/>
      <c r="W132" s="434"/>
      <c r="X132" s="434"/>
      <c r="Y132" s="434"/>
      <c r="Z132" s="434"/>
      <c r="AA132" s="435"/>
      <c r="AB132" s="350"/>
      <c r="AC132" s="351"/>
      <c r="AD132" s="352"/>
      <c r="AE132" s="232"/>
      <c r="AF132" s="232"/>
      <c r="AG132" s="232"/>
    </row>
    <row r="133" spans="1:33" ht="20.100000000000001" customHeight="1">
      <c r="A133" s="301">
        <v>42</v>
      </c>
      <c r="B133" s="274"/>
      <c r="C133" s="275"/>
      <c r="D133" s="276"/>
      <c r="E133" s="274"/>
      <c r="F133" s="275"/>
      <c r="G133" s="276"/>
      <c r="H133" s="430"/>
      <c r="I133" s="432"/>
      <c r="J133" s="359"/>
      <c r="K133" s="359"/>
      <c r="L133" s="359"/>
      <c r="M133" s="359"/>
      <c r="N133" s="360"/>
      <c r="O133" s="360"/>
      <c r="P133" s="298"/>
      <c r="Q133" s="299"/>
      <c r="R133" s="300"/>
      <c r="S133" s="254"/>
      <c r="T133" s="254"/>
      <c r="U133" s="159" t="s">
        <v>243</v>
      </c>
      <c r="V133" s="255"/>
      <c r="W133" s="255"/>
      <c r="X133" s="59" t="s">
        <v>244</v>
      </c>
      <c r="Y133" s="422"/>
      <c r="Z133" s="423"/>
      <c r="AA133" s="424"/>
      <c r="AB133" s="347"/>
      <c r="AC133" s="348"/>
      <c r="AD133" s="349"/>
      <c r="AE133" s="290"/>
      <c r="AF133" s="232"/>
      <c r="AG133" s="232"/>
    </row>
    <row r="134" spans="1:33" ht="20.100000000000001" customHeight="1">
      <c r="A134" s="301"/>
      <c r="B134" s="330"/>
      <c r="C134" s="311"/>
      <c r="D134" s="331"/>
      <c r="E134" s="330"/>
      <c r="F134" s="311"/>
      <c r="G134" s="331"/>
      <c r="H134" s="425"/>
      <c r="I134" s="426"/>
      <c r="J134" s="427"/>
      <c r="K134" s="428"/>
      <c r="L134" s="429"/>
      <c r="M134" s="360"/>
      <c r="N134" s="360"/>
      <c r="O134" s="360"/>
      <c r="P134" s="430"/>
      <c r="Q134" s="431"/>
      <c r="R134" s="432"/>
      <c r="S134" s="433"/>
      <c r="T134" s="434"/>
      <c r="U134" s="434"/>
      <c r="V134" s="434"/>
      <c r="W134" s="434"/>
      <c r="X134" s="434"/>
      <c r="Y134" s="434"/>
      <c r="Z134" s="434"/>
      <c r="AA134" s="435"/>
      <c r="AB134" s="350"/>
      <c r="AC134" s="351"/>
      <c r="AD134" s="352"/>
      <c r="AE134" s="232"/>
      <c r="AF134" s="232"/>
      <c r="AG134" s="232"/>
    </row>
    <row r="135" spans="1:33" ht="20.100000000000001" customHeight="1">
      <c r="A135" s="301">
        <v>43</v>
      </c>
      <c r="B135" s="274"/>
      <c r="C135" s="275"/>
      <c r="D135" s="276"/>
      <c r="E135" s="274"/>
      <c r="F135" s="275"/>
      <c r="G135" s="276"/>
      <c r="H135" s="430"/>
      <c r="I135" s="432"/>
      <c r="J135" s="359"/>
      <c r="K135" s="359"/>
      <c r="L135" s="359"/>
      <c r="M135" s="359"/>
      <c r="N135" s="360"/>
      <c r="O135" s="360"/>
      <c r="P135" s="298"/>
      <c r="Q135" s="299"/>
      <c r="R135" s="300"/>
      <c r="S135" s="254"/>
      <c r="T135" s="254"/>
      <c r="U135" s="159" t="s">
        <v>243</v>
      </c>
      <c r="V135" s="255"/>
      <c r="W135" s="255"/>
      <c r="X135" s="59" t="s">
        <v>244</v>
      </c>
      <c r="Y135" s="422"/>
      <c r="Z135" s="423"/>
      <c r="AA135" s="424"/>
      <c r="AB135" s="347"/>
      <c r="AC135" s="348"/>
      <c r="AD135" s="349"/>
      <c r="AE135" s="290"/>
      <c r="AF135" s="232"/>
      <c r="AG135" s="232"/>
    </row>
    <row r="136" spans="1:33" ht="20.100000000000001" customHeight="1">
      <c r="A136" s="301"/>
      <c r="B136" s="330"/>
      <c r="C136" s="311"/>
      <c r="D136" s="331"/>
      <c r="E136" s="330"/>
      <c r="F136" s="311"/>
      <c r="G136" s="331"/>
      <c r="H136" s="425"/>
      <c r="I136" s="426"/>
      <c r="J136" s="427"/>
      <c r="K136" s="428"/>
      <c r="L136" s="429"/>
      <c r="M136" s="360"/>
      <c r="N136" s="360"/>
      <c r="O136" s="360"/>
      <c r="P136" s="430"/>
      <c r="Q136" s="431"/>
      <c r="R136" s="432"/>
      <c r="S136" s="433"/>
      <c r="T136" s="434"/>
      <c r="U136" s="434"/>
      <c r="V136" s="434"/>
      <c r="W136" s="434"/>
      <c r="X136" s="434"/>
      <c r="Y136" s="434"/>
      <c r="Z136" s="434"/>
      <c r="AA136" s="435"/>
      <c r="AB136" s="350"/>
      <c r="AC136" s="351"/>
      <c r="AD136" s="352"/>
      <c r="AE136" s="232"/>
      <c r="AF136" s="232"/>
      <c r="AG136" s="232"/>
    </row>
    <row r="137" spans="1:33" ht="20.100000000000001" customHeight="1">
      <c r="A137" s="301">
        <v>44</v>
      </c>
      <c r="B137" s="274"/>
      <c r="C137" s="275"/>
      <c r="D137" s="276"/>
      <c r="E137" s="274"/>
      <c r="F137" s="275"/>
      <c r="G137" s="276"/>
      <c r="H137" s="430"/>
      <c r="I137" s="432"/>
      <c r="J137" s="359"/>
      <c r="K137" s="359"/>
      <c r="L137" s="359"/>
      <c r="M137" s="359"/>
      <c r="N137" s="360"/>
      <c r="O137" s="360"/>
      <c r="P137" s="298"/>
      <c r="Q137" s="299"/>
      <c r="R137" s="300"/>
      <c r="S137" s="254"/>
      <c r="T137" s="254"/>
      <c r="U137" s="159" t="s">
        <v>243</v>
      </c>
      <c r="V137" s="255"/>
      <c r="W137" s="255"/>
      <c r="X137" s="59" t="s">
        <v>244</v>
      </c>
      <c r="Y137" s="422"/>
      <c r="Z137" s="423"/>
      <c r="AA137" s="424"/>
      <c r="AB137" s="347"/>
      <c r="AC137" s="348"/>
      <c r="AD137" s="349"/>
      <c r="AE137" s="290"/>
      <c r="AF137" s="232"/>
      <c r="AG137" s="232"/>
    </row>
    <row r="138" spans="1:33" ht="20.100000000000001" customHeight="1">
      <c r="A138" s="301"/>
      <c r="B138" s="330"/>
      <c r="C138" s="311"/>
      <c r="D138" s="331"/>
      <c r="E138" s="330"/>
      <c r="F138" s="311"/>
      <c r="G138" s="331"/>
      <c r="H138" s="425"/>
      <c r="I138" s="426"/>
      <c r="J138" s="427"/>
      <c r="K138" s="428"/>
      <c r="L138" s="429"/>
      <c r="M138" s="360"/>
      <c r="N138" s="360"/>
      <c r="O138" s="360"/>
      <c r="P138" s="430"/>
      <c r="Q138" s="431"/>
      <c r="R138" s="432"/>
      <c r="S138" s="433"/>
      <c r="T138" s="434"/>
      <c r="U138" s="434"/>
      <c r="V138" s="434"/>
      <c r="W138" s="434"/>
      <c r="X138" s="434"/>
      <c r="Y138" s="434"/>
      <c r="Z138" s="434"/>
      <c r="AA138" s="435"/>
      <c r="AB138" s="350"/>
      <c r="AC138" s="351"/>
      <c r="AD138" s="352"/>
      <c r="AE138" s="232"/>
      <c r="AF138" s="232"/>
      <c r="AG138" s="232"/>
    </row>
    <row r="139" spans="1:33" ht="20.100000000000001" customHeight="1">
      <c r="A139" s="301">
        <v>45</v>
      </c>
      <c r="B139" s="274"/>
      <c r="C139" s="275"/>
      <c r="D139" s="276"/>
      <c r="E139" s="274"/>
      <c r="F139" s="275"/>
      <c r="G139" s="276"/>
      <c r="H139" s="430"/>
      <c r="I139" s="432"/>
      <c r="J139" s="359"/>
      <c r="K139" s="359"/>
      <c r="L139" s="359"/>
      <c r="M139" s="359"/>
      <c r="N139" s="360"/>
      <c r="O139" s="360"/>
      <c r="P139" s="298"/>
      <c r="Q139" s="299"/>
      <c r="R139" s="300"/>
      <c r="S139" s="254"/>
      <c r="T139" s="254"/>
      <c r="U139" s="159" t="s">
        <v>243</v>
      </c>
      <c r="V139" s="255"/>
      <c r="W139" s="255"/>
      <c r="X139" s="59" t="s">
        <v>244</v>
      </c>
      <c r="Y139" s="422"/>
      <c r="Z139" s="423"/>
      <c r="AA139" s="424"/>
      <c r="AB139" s="347"/>
      <c r="AC139" s="348"/>
      <c r="AD139" s="349"/>
      <c r="AE139" s="290"/>
      <c r="AF139" s="232"/>
      <c r="AG139" s="232"/>
    </row>
    <row r="140" spans="1:33" ht="20.100000000000001" customHeight="1">
      <c r="A140" s="301"/>
      <c r="B140" s="330"/>
      <c r="C140" s="311"/>
      <c r="D140" s="331"/>
      <c r="E140" s="330"/>
      <c r="F140" s="311"/>
      <c r="G140" s="331"/>
      <c r="H140" s="425"/>
      <c r="I140" s="426"/>
      <c r="J140" s="427"/>
      <c r="K140" s="428"/>
      <c r="L140" s="429"/>
      <c r="M140" s="360"/>
      <c r="N140" s="360"/>
      <c r="O140" s="360"/>
      <c r="P140" s="430"/>
      <c r="Q140" s="431"/>
      <c r="R140" s="432"/>
      <c r="S140" s="433"/>
      <c r="T140" s="434"/>
      <c r="U140" s="434"/>
      <c r="V140" s="434"/>
      <c r="W140" s="434"/>
      <c r="X140" s="434"/>
      <c r="Y140" s="434"/>
      <c r="Z140" s="434"/>
      <c r="AA140" s="435"/>
      <c r="AB140" s="350"/>
      <c r="AC140" s="351"/>
      <c r="AD140" s="352"/>
      <c r="AE140" s="232"/>
      <c r="AF140" s="232"/>
      <c r="AG140" s="232"/>
    </row>
    <row r="141" spans="1:33" ht="20.100000000000001" customHeight="1">
      <c r="A141" s="301">
        <v>46</v>
      </c>
      <c r="B141" s="274"/>
      <c r="C141" s="275"/>
      <c r="D141" s="276"/>
      <c r="E141" s="274"/>
      <c r="F141" s="275"/>
      <c r="G141" s="276"/>
      <c r="H141" s="430"/>
      <c r="I141" s="432"/>
      <c r="J141" s="359"/>
      <c r="K141" s="359"/>
      <c r="L141" s="359"/>
      <c r="M141" s="359"/>
      <c r="N141" s="360"/>
      <c r="O141" s="360"/>
      <c r="P141" s="298"/>
      <c r="Q141" s="299"/>
      <c r="R141" s="300"/>
      <c r="S141" s="254"/>
      <c r="T141" s="254"/>
      <c r="U141" s="159" t="s">
        <v>243</v>
      </c>
      <c r="V141" s="255"/>
      <c r="W141" s="255"/>
      <c r="X141" s="59" t="s">
        <v>244</v>
      </c>
      <c r="Y141" s="422"/>
      <c r="Z141" s="423"/>
      <c r="AA141" s="424"/>
      <c r="AB141" s="347"/>
      <c r="AC141" s="348"/>
      <c r="AD141" s="349"/>
      <c r="AE141" s="290"/>
      <c r="AF141" s="232"/>
      <c r="AG141" s="232"/>
    </row>
    <row r="142" spans="1:33" ht="20.100000000000001" customHeight="1">
      <c r="A142" s="301"/>
      <c r="B142" s="330"/>
      <c r="C142" s="311"/>
      <c r="D142" s="331"/>
      <c r="E142" s="330"/>
      <c r="F142" s="311"/>
      <c r="G142" s="331"/>
      <c r="H142" s="425"/>
      <c r="I142" s="426"/>
      <c r="J142" s="427"/>
      <c r="K142" s="428"/>
      <c r="L142" s="429"/>
      <c r="M142" s="360"/>
      <c r="N142" s="360"/>
      <c r="O142" s="360"/>
      <c r="P142" s="430"/>
      <c r="Q142" s="431"/>
      <c r="R142" s="432"/>
      <c r="S142" s="433"/>
      <c r="T142" s="434"/>
      <c r="U142" s="434"/>
      <c r="V142" s="434"/>
      <c r="W142" s="434"/>
      <c r="X142" s="434"/>
      <c r="Y142" s="434"/>
      <c r="Z142" s="434"/>
      <c r="AA142" s="435"/>
      <c r="AB142" s="350"/>
      <c r="AC142" s="351"/>
      <c r="AD142" s="352"/>
      <c r="AE142" s="232"/>
      <c r="AF142" s="232"/>
      <c r="AG142" s="232"/>
    </row>
    <row r="143" spans="1:33" ht="20.100000000000001" customHeight="1">
      <c r="A143" s="301">
        <v>47</v>
      </c>
      <c r="B143" s="274"/>
      <c r="C143" s="275"/>
      <c r="D143" s="276"/>
      <c r="E143" s="274"/>
      <c r="F143" s="275"/>
      <c r="G143" s="276"/>
      <c r="H143" s="430"/>
      <c r="I143" s="432"/>
      <c r="J143" s="359"/>
      <c r="K143" s="359"/>
      <c r="L143" s="359"/>
      <c r="M143" s="359"/>
      <c r="N143" s="360"/>
      <c r="O143" s="360"/>
      <c r="P143" s="298"/>
      <c r="Q143" s="299"/>
      <c r="R143" s="300"/>
      <c r="S143" s="254"/>
      <c r="T143" s="254"/>
      <c r="U143" s="159" t="s">
        <v>243</v>
      </c>
      <c r="V143" s="255"/>
      <c r="W143" s="255"/>
      <c r="X143" s="59" t="s">
        <v>244</v>
      </c>
      <c r="Y143" s="422"/>
      <c r="Z143" s="423"/>
      <c r="AA143" s="424"/>
      <c r="AB143" s="347"/>
      <c r="AC143" s="348"/>
      <c r="AD143" s="349"/>
      <c r="AE143" s="290"/>
      <c r="AF143" s="232"/>
      <c r="AG143" s="232"/>
    </row>
    <row r="144" spans="1:33" ht="20.100000000000001" customHeight="1">
      <c r="A144" s="301"/>
      <c r="B144" s="330"/>
      <c r="C144" s="311"/>
      <c r="D144" s="331"/>
      <c r="E144" s="330"/>
      <c r="F144" s="311"/>
      <c r="G144" s="331"/>
      <c r="H144" s="425"/>
      <c r="I144" s="426"/>
      <c r="J144" s="427"/>
      <c r="K144" s="428"/>
      <c r="L144" s="429"/>
      <c r="M144" s="360"/>
      <c r="N144" s="360"/>
      <c r="O144" s="360"/>
      <c r="P144" s="430"/>
      <c r="Q144" s="431"/>
      <c r="R144" s="432"/>
      <c r="S144" s="433"/>
      <c r="T144" s="434"/>
      <c r="U144" s="434"/>
      <c r="V144" s="434"/>
      <c r="W144" s="434"/>
      <c r="X144" s="434"/>
      <c r="Y144" s="434"/>
      <c r="Z144" s="434"/>
      <c r="AA144" s="435"/>
      <c r="AB144" s="350"/>
      <c r="AC144" s="351"/>
      <c r="AD144" s="352"/>
      <c r="AE144" s="232"/>
      <c r="AF144" s="232"/>
      <c r="AG144" s="232"/>
    </row>
    <row r="145" spans="1:33" ht="20.100000000000001" customHeight="1">
      <c r="A145" s="301">
        <v>48</v>
      </c>
      <c r="B145" s="274"/>
      <c r="C145" s="275"/>
      <c r="D145" s="276"/>
      <c r="E145" s="274"/>
      <c r="F145" s="275"/>
      <c r="G145" s="276"/>
      <c r="H145" s="430"/>
      <c r="I145" s="432"/>
      <c r="J145" s="359"/>
      <c r="K145" s="359"/>
      <c r="L145" s="359"/>
      <c r="M145" s="359"/>
      <c r="N145" s="360"/>
      <c r="O145" s="360"/>
      <c r="P145" s="298"/>
      <c r="Q145" s="299"/>
      <c r="R145" s="300"/>
      <c r="S145" s="254"/>
      <c r="T145" s="254"/>
      <c r="U145" s="159" t="s">
        <v>243</v>
      </c>
      <c r="V145" s="255"/>
      <c r="W145" s="255"/>
      <c r="X145" s="59" t="s">
        <v>244</v>
      </c>
      <c r="Y145" s="422"/>
      <c r="Z145" s="423"/>
      <c r="AA145" s="424"/>
      <c r="AB145" s="347"/>
      <c r="AC145" s="348"/>
      <c r="AD145" s="349"/>
      <c r="AE145" s="290"/>
      <c r="AF145" s="232"/>
      <c r="AG145" s="232"/>
    </row>
    <row r="146" spans="1:33" ht="20.100000000000001" customHeight="1">
      <c r="A146" s="301"/>
      <c r="B146" s="330"/>
      <c r="C146" s="311"/>
      <c r="D146" s="331"/>
      <c r="E146" s="330"/>
      <c r="F146" s="311"/>
      <c r="G146" s="331"/>
      <c r="H146" s="425"/>
      <c r="I146" s="426"/>
      <c r="J146" s="427"/>
      <c r="K146" s="428"/>
      <c r="L146" s="429"/>
      <c r="M146" s="360"/>
      <c r="N146" s="360"/>
      <c r="O146" s="360"/>
      <c r="P146" s="430"/>
      <c r="Q146" s="431"/>
      <c r="R146" s="432"/>
      <c r="S146" s="433"/>
      <c r="T146" s="434"/>
      <c r="U146" s="434"/>
      <c r="V146" s="434"/>
      <c r="W146" s="434"/>
      <c r="X146" s="434"/>
      <c r="Y146" s="434"/>
      <c r="Z146" s="434"/>
      <c r="AA146" s="435"/>
      <c r="AB146" s="350"/>
      <c r="AC146" s="351"/>
      <c r="AD146" s="352"/>
      <c r="AE146" s="232"/>
      <c r="AF146" s="232"/>
      <c r="AG146" s="232"/>
    </row>
    <row r="147" spans="1:33" ht="20.100000000000001" customHeight="1">
      <c r="A147" s="301">
        <v>49</v>
      </c>
      <c r="B147" s="274"/>
      <c r="C147" s="275"/>
      <c r="D147" s="276"/>
      <c r="E147" s="274"/>
      <c r="F147" s="275"/>
      <c r="G147" s="276"/>
      <c r="H147" s="430"/>
      <c r="I147" s="432"/>
      <c r="J147" s="359"/>
      <c r="K147" s="359"/>
      <c r="L147" s="359"/>
      <c r="M147" s="359"/>
      <c r="N147" s="360"/>
      <c r="O147" s="360"/>
      <c r="P147" s="298"/>
      <c r="Q147" s="299"/>
      <c r="R147" s="300"/>
      <c r="S147" s="254"/>
      <c r="T147" s="254"/>
      <c r="U147" s="159" t="s">
        <v>243</v>
      </c>
      <c r="V147" s="255"/>
      <c r="W147" s="255"/>
      <c r="X147" s="59" t="s">
        <v>244</v>
      </c>
      <c r="Y147" s="422"/>
      <c r="Z147" s="423"/>
      <c r="AA147" s="424"/>
      <c r="AB147" s="347"/>
      <c r="AC147" s="348"/>
      <c r="AD147" s="349"/>
      <c r="AE147" s="290"/>
      <c r="AF147" s="232"/>
      <c r="AG147" s="232"/>
    </row>
    <row r="148" spans="1:33" ht="20.100000000000001" customHeight="1">
      <c r="A148" s="301"/>
      <c r="B148" s="330"/>
      <c r="C148" s="311"/>
      <c r="D148" s="331"/>
      <c r="E148" s="330"/>
      <c r="F148" s="311"/>
      <c r="G148" s="331"/>
      <c r="H148" s="425"/>
      <c r="I148" s="426"/>
      <c r="J148" s="427"/>
      <c r="K148" s="428"/>
      <c r="L148" s="429"/>
      <c r="M148" s="360"/>
      <c r="N148" s="360"/>
      <c r="O148" s="360"/>
      <c r="P148" s="430"/>
      <c r="Q148" s="431"/>
      <c r="R148" s="432"/>
      <c r="S148" s="433"/>
      <c r="T148" s="434"/>
      <c r="U148" s="434"/>
      <c r="V148" s="434"/>
      <c r="W148" s="434"/>
      <c r="X148" s="434"/>
      <c r="Y148" s="434"/>
      <c r="Z148" s="434"/>
      <c r="AA148" s="435"/>
      <c r="AB148" s="350"/>
      <c r="AC148" s="351"/>
      <c r="AD148" s="352"/>
      <c r="AE148" s="232"/>
      <c r="AF148" s="232"/>
      <c r="AG148" s="232"/>
    </row>
    <row r="149" spans="1:33" ht="20.100000000000001" customHeight="1">
      <c r="A149" s="301">
        <v>50</v>
      </c>
      <c r="B149" s="274"/>
      <c r="C149" s="275"/>
      <c r="D149" s="276"/>
      <c r="E149" s="274"/>
      <c r="F149" s="275"/>
      <c r="G149" s="276"/>
      <c r="H149" s="430"/>
      <c r="I149" s="432"/>
      <c r="J149" s="359"/>
      <c r="K149" s="359"/>
      <c r="L149" s="359"/>
      <c r="M149" s="359"/>
      <c r="N149" s="360"/>
      <c r="O149" s="360"/>
      <c r="P149" s="298"/>
      <c r="Q149" s="299"/>
      <c r="R149" s="300"/>
      <c r="S149" s="254"/>
      <c r="T149" s="254"/>
      <c r="U149" s="159" t="s">
        <v>243</v>
      </c>
      <c r="V149" s="255"/>
      <c r="W149" s="255"/>
      <c r="X149" s="59" t="s">
        <v>244</v>
      </c>
      <c r="Y149" s="422"/>
      <c r="Z149" s="423"/>
      <c r="AA149" s="424"/>
      <c r="AB149" s="347"/>
      <c r="AC149" s="348"/>
      <c r="AD149" s="349"/>
      <c r="AE149" s="290"/>
      <c r="AF149" s="232"/>
      <c r="AG149" s="232"/>
    </row>
    <row r="150" spans="1:33" ht="20.100000000000001" customHeight="1">
      <c r="A150" s="301"/>
      <c r="B150" s="330"/>
      <c r="C150" s="311"/>
      <c r="D150" s="331"/>
      <c r="E150" s="330"/>
      <c r="F150" s="311"/>
      <c r="G150" s="331"/>
      <c r="H150" s="425"/>
      <c r="I150" s="426"/>
      <c r="J150" s="427"/>
      <c r="K150" s="428"/>
      <c r="L150" s="429"/>
      <c r="M150" s="360"/>
      <c r="N150" s="360"/>
      <c r="O150" s="360"/>
      <c r="P150" s="430"/>
      <c r="Q150" s="431"/>
      <c r="R150" s="432"/>
      <c r="S150" s="433"/>
      <c r="T150" s="434"/>
      <c r="U150" s="434"/>
      <c r="V150" s="434"/>
      <c r="W150" s="434"/>
      <c r="X150" s="434"/>
      <c r="Y150" s="434"/>
      <c r="Z150" s="434"/>
      <c r="AA150" s="435"/>
      <c r="AB150" s="350"/>
      <c r="AC150" s="351"/>
      <c r="AD150" s="352"/>
      <c r="AE150" s="232"/>
      <c r="AF150" s="232"/>
      <c r="AG150" s="232"/>
    </row>
    <row r="151" spans="1:33" ht="20.100000000000001" customHeight="1">
      <c r="A151" s="301">
        <v>51</v>
      </c>
      <c r="B151" s="274"/>
      <c r="C151" s="275"/>
      <c r="D151" s="276"/>
      <c r="E151" s="274"/>
      <c r="F151" s="275"/>
      <c r="G151" s="276"/>
      <c r="H151" s="430"/>
      <c r="I151" s="432"/>
      <c r="J151" s="359"/>
      <c r="K151" s="359"/>
      <c r="L151" s="359"/>
      <c r="M151" s="359"/>
      <c r="N151" s="360"/>
      <c r="O151" s="360"/>
      <c r="P151" s="298"/>
      <c r="Q151" s="299"/>
      <c r="R151" s="300"/>
      <c r="S151" s="254"/>
      <c r="T151" s="254"/>
      <c r="U151" s="159" t="s">
        <v>243</v>
      </c>
      <c r="V151" s="255"/>
      <c r="W151" s="255"/>
      <c r="X151" s="59" t="s">
        <v>244</v>
      </c>
      <c r="Y151" s="422"/>
      <c r="Z151" s="423"/>
      <c r="AA151" s="424"/>
      <c r="AB151" s="347"/>
      <c r="AC151" s="348"/>
      <c r="AD151" s="349"/>
      <c r="AE151" s="290"/>
      <c r="AF151" s="232"/>
      <c r="AG151" s="232"/>
    </row>
    <row r="152" spans="1:33" ht="20.100000000000001" customHeight="1">
      <c r="A152" s="301"/>
      <c r="B152" s="330"/>
      <c r="C152" s="311"/>
      <c r="D152" s="331"/>
      <c r="E152" s="330"/>
      <c r="F152" s="311"/>
      <c r="G152" s="331"/>
      <c r="H152" s="425"/>
      <c r="I152" s="426"/>
      <c r="J152" s="427"/>
      <c r="K152" s="428"/>
      <c r="L152" s="429"/>
      <c r="M152" s="360"/>
      <c r="N152" s="360"/>
      <c r="O152" s="360"/>
      <c r="P152" s="430"/>
      <c r="Q152" s="431"/>
      <c r="R152" s="432"/>
      <c r="S152" s="433"/>
      <c r="T152" s="434"/>
      <c r="U152" s="434"/>
      <c r="V152" s="434"/>
      <c r="W152" s="434"/>
      <c r="X152" s="434"/>
      <c r="Y152" s="434"/>
      <c r="Z152" s="434"/>
      <c r="AA152" s="435"/>
      <c r="AB152" s="350"/>
      <c r="AC152" s="351"/>
      <c r="AD152" s="352"/>
      <c r="AE152" s="232"/>
      <c r="AF152" s="232"/>
      <c r="AG152" s="232"/>
    </row>
    <row r="153" spans="1:33" ht="20.100000000000001" customHeight="1">
      <c r="A153" s="301">
        <v>52</v>
      </c>
      <c r="B153" s="274"/>
      <c r="C153" s="275"/>
      <c r="D153" s="276"/>
      <c r="E153" s="274"/>
      <c r="F153" s="275"/>
      <c r="G153" s="276"/>
      <c r="H153" s="430"/>
      <c r="I153" s="432"/>
      <c r="J153" s="359"/>
      <c r="K153" s="359"/>
      <c r="L153" s="359"/>
      <c r="M153" s="359"/>
      <c r="N153" s="360"/>
      <c r="O153" s="360"/>
      <c r="P153" s="298"/>
      <c r="Q153" s="299"/>
      <c r="R153" s="300"/>
      <c r="S153" s="254"/>
      <c r="T153" s="254"/>
      <c r="U153" s="159" t="s">
        <v>243</v>
      </c>
      <c r="V153" s="255"/>
      <c r="W153" s="255"/>
      <c r="X153" s="59" t="s">
        <v>244</v>
      </c>
      <c r="Y153" s="422"/>
      <c r="Z153" s="423"/>
      <c r="AA153" s="424"/>
      <c r="AB153" s="347"/>
      <c r="AC153" s="348"/>
      <c r="AD153" s="349"/>
      <c r="AE153" s="290"/>
      <c r="AF153" s="232"/>
      <c r="AG153" s="232"/>
    </row>
    <row r="154" spans="1:33" ht="20.100000000000001" customHeight="1">
      <c r="A154" s="301"/>
      <c r="B154" s="330"/>
      <c r="C154" s="311"/>
      <c r="D154" s="331"/>
      <c r="E154" s="330"/>
      <c r="F154" s="311"/>
      <c r="G154" s="331"/>
      <c r="H154" s="425"/>
      <c r="I154" s="426"/>
      <c r="J154" s="427"/>
      <c r="K154" s="428"/>
      <c r="L154" s="429"/>
      <c r="M154" s="360"/>
      <c r="N154" s="360"/>
      <c r="O154" s="360"/>
      <c r="P154" s="430"/>
      <c r="Q154" s="431"/>
      <c r="R154" s="432"/>
      <c r="S154" s="433"/>
      <c r="T154" s="434"/>
      <c r="U154" s="434"/>
      <c r="V154" s="434"/>
      <c r="W154" s="434"/>
      <c r="X154" s="434"/>
      <c r="Y154" s="434"/>
      <c r="Z154" s="434"/>
      <c r="AA154" s="435"/>
      <c r="AB154" s="350"/>
      <c r="AC154" s="351"/>
      <c r="AD154" s="352"/>
      <c r="AE154" s="232"/>
      <c r="AF154" s="232"/>
      <c r="AG154" s="232"/>
    </row>
    <row r="155" spans="1:33" ht="20.100000000000001" customHeight="1">
      <c r="A155" s="301">
        <v>53</v>
      </c>
      <c r="B155" s="274"/>
      <c r="C155" s="275"/>
      <c r="D155" s="276"/>
      <c r="E155" s="274"/>
      <c r="F155" s="275"/>
      <c r="G155" s="276"/>
      <c r="H155" s="430"/>
      <c r="I155" s="432"/>
      <c r="J155" s="359"/>
      <c r="K155" s="359"/>
      <c r="L155" s="359"/>
      <c r="M155" s="359"/>
      <c r="N155" s="360"/>
      <c r="O155" s="360"/>
      <c r="P155" s="298"/>
      <c r="Q155" s="299"/>
      <c r="R155" s="300"/>
      <c r="S155" s="254"/>
      <c r="T155" s="254"/>
      <c r="U155" s="159" t="s">
        <v>243</v>
      </c>
      <c r="V155" s="255"/>
      <c r="W155" s="255"/>
      <c r="X155" s="59" t="s">
        <v>244</v>
      </c>
      <c r="Y155" s="422"/>
      <c r="Z155" s="423"/>
      <c r="AA155" s="424"/>
      <c r="AB155" s="347"/>
      <c r="AC155" s="348"/>
      <c r="AD155" s="349"/>
      <c r="AE155" s="290"/>
      <c r="AF155" s="232"/>
      <c r="AG155" s="232"/>
    </row>
    <row r="156" spans="1:33" ht="20.100000000000001" customHeight="1">
      <c r="A156" s="301"/>
      <c r="B156" s="330"/>
      <c r="C156" s="311"/>
      <c r="D156" s="331"/>
      <c r="E156" s="330"/>
      <c r="F156" s="311"/>
      <c r="G156" s="331"/>
      <c r="H156" s="425"/>
      <c r="I156" s="426"/>
      <c r="J156" s="427"/>
      <c r="K156" s="428"/>
      <c r="L156" s="429"/>
      <c r="M156" s="360"/>
      <c r="N156" s="360"/>
      <c r="O156" s="360"/>
      <c r="P156" s="430"/>
      <c r="Q156" s="431"/>
      <c r="R156" s="432"/>
      <c r="S156" s="433"/>
      <c r="T156" s="434"/>
      <c r="U156" s="434"/>
      <c r="V156" s="434"/>
      <c r="W156" s="434"/>
      <c r="X156" s="434"/>
      <c r="Y156" s="434"/>
      <c r="Z156" s="434"/>
      <c r="AA156" s="435"/>
      <c r="AB156" s="350"/>
      <c r="AC156" s="351"/>
      <c r="AD156" s="352"/>
      <c r="AE156" s="232"/>
      <c r="AF156" s="232"/>
      <c r="AG156" s="232"/>
    </row>
    <row r="157" spans="1:33" ht="20.100000000000001" customHeight="1">
      <c r="A157" s="301">
        <v>54</v>
      </c>
      <c r="B157" s="274"/>
      <c r="C157" s="275"/>
      <c r="D157" s="276"/>
      <c r="E157" s="274"/>
      <c r="F157" s="275"/>
      <c r="G157" s="276"/>
      <c r="H157" s="430"/>
      <c r="I157" s="432"/>
      <c r="J157" s="359"/>
      <c r="K157" s="359"/>
      <c r="L157" s="359"/>
      <c r="M157" s="359"/>
      <c r="N157" s="360"/>
      <c r="O157" s="360"/>
      <c r="P157" s="298"/>
      <c r="Q157" s="299"/>
      <c r="R157" s="300"/>
      <c r="S157" s="254"/>
      <c r="T157" s="254"/>
      <c r="U157" s="159" t="s">
        <v>243</v>
      </c>
      <c r="V157" s="255"/>
      <c r="W157" s="255"/>
      <c r="X157" s="59" t="s">
        <v>244</v>
      </c>
      <c r="Y157" s="422"/>
      <c r="Z157" s="423"/>
      <c r="AA157" s="424"/>
      <c r="AB157" s="347"/>
      <c r="AC157" s="348"/>
      <c r="AD157" s="349"/>
      <c r="AE157" s="290"/>
      <c r="AF157" s="232"/>
      <c r="AG157" s="232"/>
    </row>
    <row r="158" spans="1:33" ht="20.100000000000001" customHeight="1">
      <c r="A158" s="301"/>
      <c r="B158" s="330"/>
      <c r="C158" s="311"/>
      <c r="D158" s="331"/>
      <c r="E158" s="330"/>
      <c r="F158" s="311"/>
      <c r="G158" s="331"/>
      <c r="H158" s="425"/>
      <c r="I158" s="426"/>
      <c r="J158" s="427"/>
      <c r="K158" s="428"/>
      <c r="L158" s="429"/>
      <c r="M158" s="360"/>
      <c r="N158" s="360"/>
      <c r="O158" s="360"/>
      <c r="P158" s="430"/>
      <c r="Q158" s="431"/>
      <c r="R158" s="432"/>
      <c r="S158" s="433"/>
      <c r="T158" s="434"/>
      <c r="U158" s="434"/>
      <c r="V158" s="434"/>
      <c r="W158" s="434"/>
      <c r="X158" s="434"/>
      <c r="Y158" s="434"/>
      <c r="Z158" s="434"/>
      <c r="AA158" s="435"/>
      <c r="AB158" s="350"/>
      <c r="AC158" s="351"/>
      <c r="AD158" s="352"/>
      <c r="AE158" s="232"/>
      <c r="AF158" s="232"/>
      <c r="AG158" s="232"/>
    </row>
    <row r="159" spans="1:33" ht="20.100000000000001" customHeight="1">
      <c r="A159" s="301">
        <v>55</v>
      </c>
      <c r="B159" s="274"/>
      <c r="C159" s="275"/>
      <c r="D159" s="276"/>
      <c r="E159" s="274"/>
      <c r="F159" s="275"/>
      <c r="G159" s="276"/>
      <c r="H159" s="430"/>
      <c r="I159" s="432"/>
      <c r="J159" s="359"/>
      <c r="K159" s="359"/>
      <c r="L159" s="359"/>
      <c r="M159" s="359"/>
      <c r="N159" s="360"/>
      <c r="O159" s="360"/>
      <c r="P159" s="298"/>
      <c r="Q159" s="299"/>
      <c r="R159" s="300"/>
      <c r="S159" s="254"/>
      <c r="T159" s="254"/>
      <c r="U159" s="159" t="s">
        <v>243</v>
      </c>
      <c r="V159" s="255"/>
      <c r="W159" s="255"/>
      <c r="X159" s="59" t="s">
        <v>244</v>
      </c>
      <c r="Y159" s="422"/>
      <c r="Z159" s="423"/>
      <c r="AA159" s="424"/>
      <c r="AB159" s="347"/>
      <c r="AC159" s="348"/>
      <c r="AD159" s="349"/>
      <c r="AE159" s="290"/>
      <c r="AF159" s="232"/>
      <c r="AG159" s="232"/>
    </row>
    <row r="160" spans="1:33" ht="20.100000000000001" customHeight="1">
      <c r="A160" s="301"/>
      <c r="B160" s="330"/>
      <c r="C160" s="311"/>
      <c r="D160" s="331"/>
      <c r="E160" s="330"/>
      <c r="F160" s="311"/>
      <c r="G160" s="331"/>
      <c r="H160" s="425"/>
      <c r="I160" s="426"/>
      <c r="J160" s="427"/>
      <c r="K160" s="428"/>
      <c r="L160" s="429"/>
      <c r="M160" s="360"/>
      <c r="N160" s="360"/>
      <c r="O160" s="360"/>
      <c r="P160" s="430"/>
      <c r="Q160" s="431"/>
      <c r="R160" s="432"/>
      <c r="S160" s="433"/>
      <c r="T160" s="434"/>
      <c r="U160" s="434"/>
      <c r="V160" s="434"/>
      <c r="W160" s="434"/>
      <c r="X160" s="434"/>
      <c r="Y160" s="434"/>
      <c r="Z160" s="434"/>
      <c r="AA160" s="435"/>
      <c r="AB160" s="350"/>
      <c r="AC160" s="351"/>
      <c r="AD160" s="352"/>
      <c r="AE160" s="232"/>
      <c r="AF160" s="232"/>
      <c r="AG160" s="232"/>
    </row>
    <row r="161" spans="1:33" ht="20.100000000000001" customHeight="1">
      <c r="A161" s="301">
        <v>56</v>
      </c>
      <c r="B161" s="274"/>
      <c r="C161" s="275"/>
      <c r="D161" s="276"/>
      <c r="E161" s="274"/>
      <c r="F161" s="275"/>
      <c r="G161" s="276"/>
      <c r="H161" s="430"/>
      <c r="I161" s="432"/>
      <c r="J161" s="359"/>
      <c r="K161" s="359"/>
      <c r="L161" s="359"/>
      <c r="M161" s="359"/>
      <c r="N161" s="360"/>
      <c r="O161" s="360"/>
      <c r="P161" s="298"/>
      <c r="Q161" s="299"/>
      <c r="R161" s="300"/>
      <c r="S161" s="254"/>
      <c r="T161" s="254"/>
      <c r="U161" s="159" t="s">
        <v>243</v>
      </c>
      <c r="V161" s="255"/>
      <c r="W161" s="255"/>
      <c r="X161" s="59" t="s">
        <v>244</v>
      </c>
      <c r="Y161" s="422"/>
      <c r="Z161" s="423"/>
      <c r="AA161" s="424"/>
      <c r="AB161" s="347"/>
      <c r="AC161" s="348"/>
      <c r="AD161" s="349"/>
      <c r="AE161" s="290"/>
      <c r="AF161" s="232"/>
      <c r="AG161" s="232"/>
    </row>
    <row r="162" spans="1:33" ht="20.100000000000001" customHeight="1">
      <c r="A162" s="301"/>
      <c r="B162" s="330"/>
      <c r="C162" s="311"/>
      <c r="D162" s="331"/>
      <c r="E162" s="330"/>
      <c r="F162" s="311"/>
      <c r="G162" s="331"/>
      <c r="H162" s="425"/>
      <c r="I162" s="426"/>
      <c r="J162" s="427"/>
      <c r="K162" s="428"/>
      <c r="L162" s="429"/>
      <c r="M162" s="360"/>
      <c r="N162" s="360"/>
      <c r="O162" s="360"/>
      <c r="P162" s="430"/>
      <c r="Q162" s="431"/>
      <c r="R162" s="432"/>
      <c r="S162" s="433"/>
      <c r="T162" s="434"/>
      <c r="U162" s="434"/>
      <c r="V162" s="434"/>
      <c r="W162" s="434"/>
      <c r="X162" s="434"/>
      <c r="Y162" s="434"/>
      <c r="Z162" s="434"/>
      <c r="AA162" s="435"/>
      <c r="AB162" s="350"/>
      <c r="AC162" s="351"/>
      <c r="AD162" s="352"/>
      <c r="AE162" s="232"/>
      <c r="AF162" s="232"/>
      <c r="AG162" s="232"/>
    </row>
    <row r="163" spans="1:33" ht="20.100000000000001" customHeight="1">
      <c r="A163" s="301">
        <v>57</v>
      </c>
      <c r="B163" s="274"/>
      <c r="C163" s="275"/>
      <c r="D163" s="276"/>
      <c r="E163" s="274"/>
      <c r="F163" s="275"/>
      <c r="G163" s="276"/>
      <c r="H163" s="430"/>
      <c r="I163" s="432"/>
      <c r="J163" s="359"/>
      <c r="K163" s="359"/>
      <c r="L163" s="359"/>
      <c r="M163" s="359"/>
      <c r="N163" s="360"/>
      <c r="O163" s="360"/>
      <c r="P163" s="298"/>
      <c r="Q163" s="299"/>
      <c r="R163" s="300"/>
      <c r="S163" s="254"/>
      <c r="T163" s="254"/>
      <c r="U163" s="159" t="s">
        <v>243</v>
      </c>
      <c r="V163" s="255"/>
      <c r="W163" s="255"/>
      <c r="X163" s="59" t="s">
        <v>244</v>
      </c>
      <c r="Y163" s="422"/>
      <c r="Z163" s="423"/>
      <c r="AA163" s="424"/>
      <c r="AB163" s="347"/>
      <c r="AC163" s="348"/>
      <c r="AD163" s="349"/>
      <c r="AE163" s="290"/>
      <c r="AF163" s="232"/>
      <c r="AG163" s="232"/>
    </row>
    <row r="164" spans="1:33" ht="20.100000000000001" customHeight="1">
      <c r="A164" s="301"/>
      <c r="B164" s="330"/>
      <c r="C164" s="311"/>
      <c r="D164" s="331"/>
      <c r="E164" s="330"/>
      <c r="F164" s="311"/>
      <c r="G164" s="331"/>
      <c r="H164" s="425"/>
      <c r="I164" s="426"/>
      <c r="J164" s="427"/>
      <c r="K164" s="428"/>
      <c r="L164" s="429"/>
      <c r="M164" s="360"/>
      <c r="N164" s="360"/>
      <c r="O164" s="360"/>
      <c r="P164" s="430"/>
      <c r="Q164" s="431"/>
      <c r="R164" s="432"/>
      <c r="S164" s="433"/>
      <c r="T164" s="434"/>
      <c r="U164" s="434"/>
      <c r="V164" s="434"/>
      <c r="W164" s="434"/>
      <c r="X164" s="434"/>
      <c r="Y164" s="434"/>
      <c r="Z164" s="434"/>
      <c r="AA164" s="435"/>
      <c r="AB164" s="350"/>
      <c r="AC164" s="351"/>
      <c r="AD164" s="352"/>
      <c r="AE164" s="232"/>
      <c r="AF164" s="232"/>
      <c r="AG164" s="232"/>
    </row>
    <row r="165" spans="1:33" ht="20.100000000000001" customHeight="1">
      <c r="A165" s="301">
        <v>58</v>
      </c>
      <c r="B165" s="274"/>
      <c r="C165" s="275"/>
      <c r="D165" s="276"/>
      <c r="E165" s="274"/>
      <c r="F165" s="275"/>
      <c r="G165" s="276"/>
      <c r="H165" s="430"/>
      <c r="I165" s="432"/>
      <c r="J165" s="359"/>
      <c r="K165" s="359"/>
      <c r="L165" s="359"/>
      <c r="M165" s="359"/>
      <c r="N165" s="360"/>
      <c r="O165" s="360"/>
      <c r="P165" s="298"/>
      <c r="Q165" s="299"/>
      <c r="R165" s="300"/>
      <c r="S165" s="254"/>
      <c r="T165" s="254"/>
      <c r="U165" s="159" t="s">
        <v>243</v>
      </c>
      <c r="V165" s="255"/>
      <c r="W165" s="255"/>
      <c r="X165" s="59" t="s">
        <v>244</v>
      </c>
      <c r="Y165" s="422"/>
      <c r="Z165" s="423"/>
      <c r="AA165" s="424"/>
      <c r="AB165" s="347"/>
      <c r="AC165" s="348"/>
      <c r="AD165" s="349"/>
      <c r="AE165" s="290"/>
      <c r="AF165" s="232"/>
      <c r="AG165" s="232"/>
    </row>
    <row r="166" spans="1:33" ht="20.100000000000001" customHeight="1">
      <c r="A166" s="301"/>
      <c r="B166" s="330"/>
      <c r="C166" s="311"/>
      <c r="D166" s="331"/>
      <c r="E166" s="330"/>
      <c r="F166" s="311"/>
      <c r="G166" s="331"/>
      <c r="H166" s="425"/>
      <c r="I166" s="426"/>
      <c r="J166" s="427"/>
      <c r="K166" s="428"/>
      <c r="L166" s="429"/>
      <c r="M166" s="360"/>
      <c r="N166" s="360"/>
      <c r="O166" s="360"/>
      <c r="P166" s="430"/>
      <c r="Q166" s="431"/>
      <c r="R166" s="432"/>
      <c r="S166" s="433"/>
      <c r="T166" s="434"/>
      <c r="U166" s="434"/>
      <c r="V166" s="434"/>
      <c r="W166" s="434"/>
      <c r="X166" s="434"/>
      <c r="Y166" s="434"/>
      <c r="Z166" s="434"/>
      <c r="AA166" s="435"/>
      <c r="AB166" s="350"/>
      <c r="AC166" s="351"/>
      <c r="AD166" s="352"/>
      <c r="AE166" s="232"/>
      <c r="AF166" s="232"/>
      <c r="AG166" s="232"/>
    </row>
    <row r="167" spans="1:33" ht="20.100000000000001" customHeight="1">
      <c r="A167" s="301">
        <v>59</v>
      </c>
      <c r="B167" s="274"/>
      <c r="C167" s="275"/>
      <c r="D167" s="276"/>
      <c r="E167" s="274"/>
      <c r="F167" s="275"/>
      <c r="G167" s="276"/>
      <c r="H167" s="430"/>
      <c r="I167" s="432"/>
      <c r="J167" s="359"/>
      <c r="K167" s="359"/>
      <c r="L167" s="359"/>
      <c r="M167" s="359"/>
      <c r="N167" s="360"/>
      <c r="O167" s="360"/>
      <c r="P167" s="298"/>
      <c r="Q167" s="299"/>
      <c r="R167" s="300"/>
      <c r="S167" s="254"/>
      <c r="T167" s="254"/>
      <c r="U167" s="159" t="s">
        <v>243</v>
      </c>
      <c r="V167" s="255"/>
      <c r="W167" s="255"/>
      <c r="X167" s="59" t="s">
        <v>244</v>
      </c>
      <c r="Y167" s="422"/>
      <c r="Z167" s="423"/>
      <c r="AA167" s="424"/>
      <c r="AB167" s="347"/>
      <c r="AC167" s="348"/>
      <c r="AD167" s="349"/>
      <c r="AE167" s="290"/>
      <c r="AF167" s="232"/>
      <c r="AG167" s="232"/>
    </row>
    <row r="168" spans="1:33" ht="20.100000000000001" customHeight="1">
      <c r="A168" s="301"/>
      <c r="B168" s="330"/>
      <c r="C168" s="311"/>
      <c r="D168" s="331"/>
      <c r="E168" s="330"/>
      <c r="F168" s="311"/>
      <c r="G168" s="331"/>
      <c r="H168" s="425"/>
      <c r="I168" s="426"/>
      <c r="J168" s="427"/>
      <c r="K168" s="428"/>
      <c r="L168" s="429"/>
      <c r="M168" s="360"/>
      <c r="N168" s="360"/>
      <c r="O168" s="360"/>
      <c r="P168" s="430"/>
      <c r="Q168" s="431"/>
      <c r="R168" s="432"/>
      <c r="S168" s="433"/>
      <c r="T168" s="434"/>
      <c r="U168" s="434"/>
      <c r="V168" s="434"/>
      <c r="W168" s="434"/>
      <c r="X168" s="434"/>
      <c r="Y168" s="434"/>
      <c r="Z168" s="434"/>
      <c r="AA168" s="435"/>
      <c r="AB168" s="350"/>
      <c r="AC168" s="351"/>
      <c r="AD168" s="352"/>
      <c r="AE168" s="232"/>
      <c r="AF168" s="232"/>
      <c r="AG168" s="232"/>
    </row>
    <row r="169" spans="1:33" ht="20.100000000000001" customHeight="1">
      <c r="A169" s="301">
        <v>60</v>
      </c>
      <c r="B169" s="274"/>
      <c r="C169" s="275"/>
      <c r="D169" s="276"/>
      <c r="E169" s="274"/>
      <c r="F169" s="275"/>
      <c r="G169" s="276"/>
      <c r="H169" s="430"/>
      <c r="I169" s="432"/>
      <c r="J169" s="359"/>
      <c r="K169" s="359"/>
      <c r="L169" s="359"/>
      <c r="M169" s="359"/>
      <c r="N169" s="360"/>
      <c r="O169" s="360"/>
      <c r="P169" s="298"/>
      <c r="Q169" s="299"/>
      <c r="R169" s="300"/>
      <c r="S169" s="254"/>
      <c r="T169" s="254"/>
      <c r="U169" s="159" t="s">
        <v>243</v>
      </c>
      <c r="V169" s="255"/>
      <c r="W169" s="255"/>
      <c r="X169" s="59" t="s">
        <v>244</v>
      </c>
      <c r="Y169" s="422"/>
      <c r="Z169" s="423"/>
      <c r="AA169" s="424"/>
      <c r="AB169" s="347"/>
      <c r="AC169" s="348"/>
      <c r="AD169" s="349"/>
      <c r="AE169" s="290"/>
      <c r="AF169" s="232"/>
      <c r="AG169" s="232"/>
    </row>
    <row r="170" spans="1:33" ht="20.100000000000001" customHeight="1">
      <c r="A170" s="301"/>
      <c r="B170" s="330"/>
      <c r="C170" s="311"/>
      <c r="D170" s="331"/>
      <c r="E170" s="330"/>
      <c r="F170" s="311"/>
      <c r="G170" s="331"/>
      <c r="H170" s="425"/>
      <c r="I170" s="426"/>
      <c r="J170" s="427"/>
      <c r="K170" s="428"/>
      <c r="L170" s="429"/>
      <c r="M170" s="360"/>
      <c r="N170" s="360"/>
      <c r="O170" s="360"/>
      <c r="P170" s="430"/>
      <c r="Q170" s="431"/>
      <c r="R170" s="432"/>
      <c r="S170" s="433"/>
      <c r="T170" s="434"/>
      <c r="U170" s="434"/>
      <c r="V170" s="434"/>
      <c r="W170" s="434"/>
      <c r="X170" s="434"/>
      <c r="Y170" s="434"/>
      <c r="Z170" s="434"/>
      <c r="AA170" s="435"/>
      <c r="AB170" s="350"/>
      <c r="AC170" s="351"/>
      <c r="AD170" s="352"/>
      <c r="AE170" s="232"/>
      <c r="AF170" s="232"/>
      <c r="AG170" s="232"/>
    </row>
    <row r="171" spans="1:33" ht="20.100000000000001" customHeight="1">
      <c r="A171" s="301">
        <v>61</v>
      </c>
      <c r="B171" s="274"/>
      <c r="C171" s="275"/>
      <c r="D171" s="276"/>
      <c r="E171" s="274"/>
      <c r="F171" s="275"/>
      <c r="G171" s="276"/>
      <c r="H171" s="430"/>
      <c r="I171" s="432"/>
      <c r="J171" s="359"/>
      <c r="K171" s="359"/>
      <c r="L171" s="359"/>
      <c r="M171" s="359"/>
      <c r="N171" s="360"/>
      <c r="O171" s="360"/>
      <c r="P171" s="298"/>
      <c r="Q171" s="299"/>
      <c r="R171" s="300"/>
      <c r="S171" s="254"/>
      <c r="T171" s="254"/>
      <c r="U171" s="159" t="s">
        <v>243</v>
      </c>
      <c r="V171" s="255"/>
      <c r="W171" s="255"/>
      <c r="X171" s="59" t="s">
        <v>244</v>
      </c>
      <c r="Y171" s="422"/>
      <c r="Z171" s="423"/>
      <c r="AA171" s="424"/>
      <c r="AB171" s="347"/>
      <c r="AC171" s="348"/>
      <c r="AD171" s="349"/>
      <c r="AE171" s="290"/>
      <c r="AF171" s="232"/>
      <c r="AG171" s="232"/>
    </row>
    <row r="172" spans="1:33" ht="20.100000000000001" customHeight="1">
      <c r="A172" s="301"/>
      <c r="B172" s="330"/>
      <c r="C172" s="311"/>
      <c r="D172" s="331"/>
      <c r="E172" s="330"/>
      <c r="F172" s="311"/>
      <c r="G172" s="331"/>
      <c r="H172" s="425"/>
      <c r="I172" s="426"/>
      <c r="J172" s="427"/>
      <c r="K172" s="428"/>
      <c r="L172" s="429"/>
      <c r="M172" s="360"/>
      <c r="N172" s="360"/>
      <c r="O172" s="360"/>
      <c r="P172" s="430"/>
      <c r="Q172" s="431"/>
      <c r="R172" s="432"/>
      <c r="S172" s="433"/>
      <c r="T172" s="434"/>
      <c r="U172" s="434"/>
      <c r="V172" s="434"/>
      <c r="W172" s="434"/>
      <c r="X172" s="434"/>
      <c r="Y172" s="434"/>
      <c r="Z172" s="434"/>
      <c r="AA172" s="435"/>
      <c r="AB172" s="350"/>
      <c r="AC172" s="351"/>
      <c r="AD172" s="352"/>
      <c r="AE172" s="232"/>
      <c r="AF172" s="232"/>
      <c r="AG172" s="232"/>
    </row>
    <row r="173" spans="1:33" ht="20.100000000000001" customHeight="1">
      <c r="A173" s="301">
        <v>62</v>
      </c>
      <c r="B173" s="274"/>
      <c r="C173" s="275"/>
      <c r="D173" s="276"/>
      <c r="E173" s="274"/>
      <c r="F173" s="275"/>
      <c r="G173" s="276"/>
      <c r="H173" s="430"/>
      <c r="I173" s="432"/>
      <c r="J173" s="359"/>
      <c r="K173" s="359"/>
      <c r="L173" s="359"/>
      <c r="M173" s="359"/>
      <c r="N173" s="360"/>
      <c r="O173" s="360"/>
      <c r="P173" s="298"/>
      <c r="Q173" s="299"/>
      <c r="R173" s="300"/>
      <c r="S173" s="254"/>
      <c r="T173" s="254"/>
      <c r="U173" s="159" t="s">
        <v>243</v>
      </c>
      <c r="V173" s="255"/>
      <c r="W173" s="255"/>
      <c r="X173" s="59" t="s">
        <v>244</v>
      </c>
      <c r="Y173" s="422"/>
      <c r="Z173" s="423"/>
      <c r="AA173" s="424"/>
      <c r="AB173" s="347"/>
      <c r="AC173" s="348"/>
      <c r="AD173" s="349"/>
      <c r="AE173" s="290"/>
      <c r="AF173" s="232"/>
      <c r="AG173" s="232"/>
    </row>
    <row r="174" spans="1:33" ht="20.100000000000001" customHeight="1">
      <c r="A174" s="301"/>
      <c r="B174" s="330"/>
      <c r="C174" s="311"/>
      <c r="D174" s="331"/>
      <c r="E174" s="330"/>
      <c r="F174" s="311"/>
      <c r="G174" s="331"/>
      <c r="H174" s="425"/>
      <c r="I174" s="426"/>
      <c r="J174" s="427"/>
      <c r="K174" s="428"/>
      <c r="L174" s="429"/>
      <c r="M174" s="360"/>
      <c r="N174" s="360"/>
      <c r="O174" s="360"/>
      <c r="P174" s="430"/>
      <c r="Q174" s="431"/>
      <c r="R174" s="432"/>
      <c r="S174" s="433"/>
      <c r="T174" s="434"/>
      <c r="U174" s="434"/>
      <c r="V174" s="434"/>
      <c r="W174" s="434"/>
      <c r="X174" s="434"/>
      <c r="Y174" s="434"/>
      <c r="Z174" s="434"/>
      <c r="AA174" s="435"/>
      <c r="AB174" s="350"/>
      <c r="AC174" s="351"/>
      <c r="AD174" s="352"/>
      <c r="AE174" s="232"/>
      <c r="AF174" s="232"/>
      <c r="AG174" s="232"/>
    </row>
    <row r="175" spans="1:33" ht="20.100000000000001" customHeight="1">
      <c r="A175" s="301">
        <v>63</v>
      </c>
      <c r="B175" s="274"/>
      <c r="C175" s="275"/>
      <c r="D175" s="276"/>
      <c r="E175" s="274"/>
      <c r="F175" s="275"/>
      <c r="G175" s="276"/>
      <c r="H175" s="430"/>
      <c r="I175" s="432"/>
      <c r="J175" s="359"/>
      <c r="K175" s="359"/>
      <c r="L175" s="359"/>
      <c r="M175" s="359"/>
      <c r="N175" s="360"/>
      <c r="O175" s="360"/>
      <c r="P175" s="298"/>
      <c r="Q175" s="299"/>
      <c r="R175" s="300"/>
      <c r="S175" s="254"/>
      <c r="T175" s="254"/>
      <c r="U175" s="159" t="s">
        <v>243</v>
      </c>
      <c r="V175" s="255"/>
      <c r="W175" s="255"/>
      <c r="X175" s="59" t="s">
        <v>244</v>
      </c>
      <c r="Y175" s="422"/>
      <c r="Z175" s="423"/>
      <c r="AA175" s="424"/>
      <c r="AB175" s="347"/>
      <c r="AC175" s="348"/>
      <c r="AD175" s="349"/>
      <c r="AE175" s="290"/>
      <c r="AF175" s="232"/>
      <c r="AG175" s="232"/>
    </row>
    <row r="176" spans="1:33" ht="20.100000000000001" customHeight="1">
      <c r="A176" s="301"/>
      <c r="B176" s="330"/>
      <c r="C176" s="311"/>
      <c r="D176" s="331"/>
      <c r="E176" s="330"/>
      <c r="F176" s="311"/>
      <c r="G176" s="331"/>
      <c r="H176" s="425"/>
      <c r="I176" s="426"/>
      <c r="J176" s="427"/>
      <c r="K176" s="428"/>
      <c r="L176" s="429"/>
      <c r="M176" s="360"/>
      <c r="N176" s="360"/>
      <c r="O176" s="360"/>
      <c r="P176" s="430"/>
      <c r="Q176" s="431"/>
      <c r="R176" s="432"/>
      <c r="S176" s="433"/>
      <c r="T176" s="434"/>
      <c r="U176" s="434"/>
      <c r="V176" s="434"/>
      <c r="W176" s="434"/>
      <c r="X176" s="434"/>
      <c r="Y176" s="434"/>
      <c r="Z176" s="434"/>
      <c r="AA176" s="435"/>
      <c r="AB176" s="350"/>
      <c r="AC176" s="351"/>
      <c r="AD176" s="352"/>
      <c r="AE176" s="232"/>
      <c r="AF176" s="232"/>
      <c r="AG176" s="232"/>
    </row>
    <row r="177" spans="1:33" ht="20.100000000000001" customHeight="1">
      <c r="A177" s="301">
        <v>64</v>
      </c>
      <c r="B177" s="274"/>
      <c r="C177" s="275"/>
      <c r="D177" s="276"/>
      <c r="E177" s="274"/>
      <c r="F177" s="275"/>
      <c r="G177" s="276"/>
      <c r="H177" s="430"/>
      <c r="I177" s="432"/>
      <c r="J177" s="359"/>
      <c r="K177" s="359"/>
      <c r="L177" s="359"/>
      <c r="M177" s="359"/>
      <c r="N177" s="360"/>
      <c r="O177" s="360"/>
      <c r="P177" s="298"/>
      <c r="Q177" s="299"/>
      <c r="R177" s="300"/>
      <c r="S177" s="254"/>
      <c r="T177" s="254"/>
      <c r="U177" s="159" t="s">
        <v>243</v>
      </c>
      <c r="V177" s="255"/>
      <c r="W177" s="255"/>
      <c r="X177" s="59" t="s">
        <v>244</v>
      </c>
      <c r="Y177" s="422"/>
      <c r="Z177" s="423"/>
      <c r="AA177" s="424"/>
      <c r="AB177" s="347"/>
      <c r="AC177" s="348"/>
      <c r="AD177" s="349"/>
      <c r="AE177" s="290"/>
      <c r="AF177" s="232"/>
      <c r="AG177" s="232"/>
    </row>
    <row r="178" spans="1:33" ht="20.100000000000001" customHeight="1">
      <c r="A178" s="301"/>
      <c r="B178" s="330"/>
      <c r="C178" s="311"/>
      <c r="D178" s="331"/>
      <c r="E178" s="330"/>
      <c r="F178" s="311"/>
      <c r="G178" s="331"/>
      <c r="H178" s="425"/>
      <c r="I178" s="426"/>
      <c r="J178" s="427"/>
      <c r="K178" s="428"/>
      <c r="L178" s="429"/>
      <c r="M178" s="360"/>
      <c r="N178" s="360"/>
      <c r="O178" s="360"/>
      <c r="P178" s="430"/>
      <c r="Q178" s="431"/>
      <c r="R178" s="432"/>
      <c r="S178" s="433"/>
      <c r="T178" s="434"/>
      <c r="U178" s="434"/>
      <c r="V178" s="434"/>
      <c r="W178" s="434"/>
      <c r="X178" s="434"/>
      <c r="Y178" s="434"/>
      <c r="Z178" s="434"/>
      <c r="AA178" s="435"/>
      <c r="AB178" s="350"/>
      <c r="AC178" s="351"/>
      <c r="AD178" s="352"/>
      <c r="AE178" s="232"/>
      <c r="AF178" s="232"/>
      <c r="AG178" s="232"/>
    </row>
    <row r="179" spans="1:33" ht="20.100000000000001" customHeight="1">
      <c r="A179" s="301">
        <v>65</v>
      </c>
      <c r="B179" s="274"/>
      <c r="C179" s="275"/>
      <c r="D179" s="276"/>
      <c r="E179" s="274"/>
      <c r="F179" s="275"/>
      <c r="G179" s="276"/>
      <c r="H179" s="430"/>
      <c r="I179" s="432"/>
      <c r="J179" s="359"/>
      <c r="K179" s="359"/>
      <c r="L179" s="359"/>
      <c r="M179" s="359"/>
      <c r="N179" s="360"/>
      <c r="O179" s="360"/>
      <c r="P179" s="298"/>
      <c r="Q179" s="299"/>
      <c r="R179" s="300"/>
      <c r="S179" s="254"/>
      <c r="T179" s="254"/>
      <c r="U179" s="159" t="s">
        <v>243</v>
      </c>
      <c r="V179" s="255"/>
      <c r="W179" s="255"/>
      <c r="X179" s="59" t="s">
        <v>244</v>
      </c>
      <c r="Y179" s="422"/>
      <c r="Z179" s="423"/>
      <c r="AA179" s="424"/>
      <c r="AB179" s="347"/>
      <c r="AC179" s="348"/>
      <c r="AD179" s="349"/>
      <c r="AE179" s="290"/>
      <c r="AF179" s="232"/>
      <c r="AG179" s="232"/>
    </row>
    <row r="180" spans="1:33" ht="20.100000000000001" customHeight="1">
      <c r="A180" s="301"/>
      <c r="B180" s="330"/>
      <c r="C180" s="311"/>
      <c r="D180" s="331"/>
      <c r="E180" s="330"/>
      <c r="F180" s="311"/>
      <c r="G180" s="331"/>
      <c r="H180" s="425"/>
      <c r="I180" s="426"/>
      <c r="J180" s="427"/>
      <c r="K180" s="428"/>
      <c r="L180" s="429"/>
      <c r="M180" s="360"/>
      <c r="N180" s="360"/>
      <c r="O180" s="360"/>
      <c r="P180" s="430"/>
      <c r="Q180" s="431"/>
      <c r="R180" s="432"/>
      <c r="S180" s="433"/>
      <c r="T180" s="434"/>
      <c r="U180" s="434"/>
      <c r="V180" s="434"/>
      <c r="W180" s="434"/>
      <c r="X180" s="434"/>
      <c r="Y180" s="434"/>
      <c r="Z180" s="434"/>
      <c r="AA180" s="435"/>
      <c r="AB180" s="350"/>
      <c r="AC180" s="351"/>
      <c r="AD180" s="352"/>
      <c r="AE180" s="232"/>
      <c r="AF180" s="232"/>
      <c r="AG180" s="232"/>
    </row>
    <row r="181" spans="1:33" ht="20.100000000000001" customHeight="1">
      <c r="A181" s="301">
        <v>66</v>
      </c>
      <c r="B181" s="274"/>
      <c r="C181" s="275"/>
      <c r="D181" s="276"/>
      <c r="E181" s="274"/>
      <c r="F181" s="275"/>
      <c r="G181" s="276"/>
      <c r="H181" s="430"/>
      <c r="I181" s="432"/>
      <c r="J181" s="359"/>
      <c r="K181" s="359"/>
      <c r="L181" s="359"/>
      <c r="M181" s="359"/>
      <c r="N181" s="360"/>
      <c r="O181" s="360"/>
      <c r="P181" s="298"/>
      <c r="Q181" s="299"/>
      <c r="R181" s="300"/>
      <c r="S181" s="254"/>
      <c r="T181" s="254"/>
      <c r="U181" s="159" t="s">
        <v>243</v>
      </c>
      <c r="V181" s="255"/>
      <c r="W181" s="255"/>
      <c r="X181" s="59" t="s">
        <v>244</v>
      </c>
      <c r="Y181" s="422"/>
      <c r="Z181" s="423"/>
      <c r="AA181" s="424"/>
      <c r="AB181" s="347"/>
      <c r="AC181" s="348"/>
      <c r="AD181" s="349"/>
      <c r="AE181" s="290"/>
      <c r="AF181" s="232"/>
      <c r="AG181" s="232"/>
    </row>
    <row r="182" spans="1:33" ht="20.100000000000001" customHeight="1">
      <c r="A182" s="301"/>
      <c r="B182" s="330"/>
      <c r="C182" s="311"/>
      <c r="D182" s="331"/>
      <c r="E182" s="330"/>
      <c r="F182" s="311"/>
      <c r="G182" s="331"/>
      <c r="H182" s="425"/>
      <c r="I182" s="426"/>
      <c r="J182" s="427"/>
      <c r="K182" s="428"/>
      <c r="L182" s="429"/>
      <c r="M182" s="360"/>
      <c r="N182" s="360"/>
      <c r="O182" s="360"/>
      <c r="P182" s="430"/>
      <c r="Q182" s="431"/>
      <c r="R182" s="432"/>
      <c r="S182" s="433"/>
      <c r="T182" s="434"/>
      <c r="U182" s="434"/>
      <c r="V182" s="434"/>
      <c r="W182" s="434"/>
      <c r="X182" s="434"/>
      <c r="Y182" s="434"/>
      <c r="Z182" s="434"/>
      <c r="AA182" s="435"/>
      <c r="AB182" s="350"/>
      <c r="AC182" s="351"/>
      <c r="AD182" s="352"/>
      <c r="AE182" s="232"/>
      <c r="AF182" s="232"/>
      <c r="AG182" s="232"/>
    </row>
    <row r="183" spans="1:33" ht="20.100000000000001" customHeight="1">
      <c r="A183" s="301">
        <v>67</v>
      </c>
      <c r="B183" s="274"/>
      <c r="C183" s="275"/>
      <c r="D183" s="276"/>
      <c r="E183" s="274"/>
      <c r="F183" s="275"/>
      <c r="G183" s="276"/>
      <c r="H183" s="430"/>
      <c r="I183" s="432"/>
      <c r="J183" s="359"/>
      <c r="K183" s="359"/>
      <c r="L183" s="359"/>
      <c r="M183" s="359"/>
      <c r="N183" s="360"/>
      <c r="O183" s="360"/>
      <c r="P183" s="298"/>
      <c r="Q183" s="299"/>
      <c r="R183" s="300"/>
      <c r="S183" s="254"/>
      <c r="T183" s="254"/>
      <c r="U183" s="159" t="s">
        <v>243</v>
      </c>
      <c r="V183" s="255"/>
      <c r="W183" s="255"/>
      <c r="X183" s="59" t="s">
        <v>244</v>
      </c>
      <c r="Y183" s="422"/>
      <c r="Z183" s="423"/>
      <c r="AA183" s="424"/>
      <c r="AB183" s="347"/>
      <c r="AC183" s="348"/>
      <c r="AD183" s="349"/>
      <c r="AE183" s="290"/>
      <c r="AF183" s="232"/>
      <c r="AG183" s="232"/>
    </row>
    <row r="184" spans="1:33" ht="20.100000000000001" customHeight="1">
      <c r="A184" s="301"/>
      <c r="B184" s="330"/>
      <c r="C184" s="311"/>
      <c r="D184" s="331"/>
      <c r="E184" s="330"/>
      <c r="F184" s="311"/>
      <c r="G184" s="331"/>
      <c r="H184" s="425"/>
      <c r="I184" s="426"/>
      <c r="J184" s="427"/>
      <c r="K184" s="428"/>
      <c r="L184" s="429"/>
      <c r="M184" s="360"/>
      <c r="N184" s="360"/>
      <c r="O184" s="360"/>
      <c r="P184" s="430"/>
      <c r="Q184" s="431"/>
      <c r="R184" s="432"/>
      <c r="S184" s="433"/>
      <c r="T184" s="434"/>
      <c r="U184" s="434"/>
      <c r="V184" s="434"/>
      <c r="W184" s="434"/>
      <c r="X184" s="434"/>
      <c r="Y184" s="434"/>
      <c r="Z184" s="434"/>
      <c r="AA184" s="435"/>
      <c r="AB184" s="350"/>
      <c r="AC184" s="351"/>
      <c r="AD184" s="352"/>
      <c r="AE184" s="232"/>
      <c r="AF184" s="232"/>
      <c r="AG184" s="232"/>
    </row>
    <row r="185" spans="1:33" ht="20.100000000000001" customHeight="1">
      <c r="A185" s="301">
        <v>68</v>
      </c>
      <c r="B185" s="274"/>
      <c r="C185" s="275"/>
      <c r="D185" s="276"/>
      <c r="E185" s="274"/>
      <c r="F185" s="275"/>
      <c r="G185" s="276"/>
      <c r="H185" s="430"/>
      <c r="I185" s="432"/>
      <c r="J185" s="359"/>
      <c r="K185" s="359"/>
      <c r="L185" s="359"/>
      <c r="M185" s="359"/>
      <c r="N185" s="360"/>
      <c r="O185" s="360"/>
      <c r="P185" s="298"/>
      <c r="Q185" s="299"/>
      <c r="R185" s="300"/>
      <c r="S185" s="254"/>
      <c r="T185" s="254"/>
      <c r="U185" s="159" t="s">
        <v>243</v>
      </c>
      <c r="V185" s="255"/>
      <c r="W185" s="255"/>
      <c r="X185" s="59" t="s">
        <v>244</v>
      </c>
      <c r="Y185" s="422"/>
      <c r="Z185" s="423"/>
      <c r="AA185" s="424"/>
      <c r="AB185" s="347"/>
      <c r="AC185" s="348"/>
      <c r="AD185" s="349"/>
      <c r="AE185" s="290"/>
      <c r="AF185" s="232"/>
      <c r="AG185" s="232"/>
    </row>
    <row r="186" spans="1:33" ht="20.100000000000001" customHeight="1">
      <c r="A186" s="301"/>
      <c r="B186" s="330"/>
      <c r="C186" s="311"/>
      <c r="D186" s="331"/>
      <c r="E186" s="330"/>
      <c r="F186" s="311"/>
      <c r="G186" s="331"/>
      <c r="H186" s="425"/>
      <c r="I186" s="426"/>
      <c r="J186" s="427"/>
      <c r="K186" s="428"/>
      <c r="L186" s="429"/>
      <c r="M186" s="360"/>
      <c r="N186" s="360"/>
      <c r="O186" s="360"/>
      <c r="P186" s="430"/>
      <c r="Q186" s="431"/>
      <c r="R186" s="432"/>
      <c r="S186" s="433"/>
      <c r="T186" s="434"/>
      <c r="U186" s="434"/>
      <c r="V186" s="434"/>
      <c r="W186" s="434"/>
      <c r="X186" s="434"/>
      <c r="Y186" s="434"/>
      <c r="Z186" s="434"/>
      <c r="AA186" s="435"/>
      <c r="AB186" s="350"/>
      <c r="AC186" s="351"/>
      <c r="AD186" s="352"/>
      <c r="AE186" s="232"/>
      <c r="AF186" s="232"/>
      <c r="AG186" s="232"/>
    </row>
    <row r="187" spans="1:33" ht="20.100000000000001" customHeight="1">
      <c r="A187" s="301">
        <v>69</v>
      </c>
      <c r="B187" s="274"/>
      <c r="C187" s="275"/>
      <c r="D187" s="276"/>
      <c r="E187" s="274"/>
      <c r="F187" s="275"/>
      <c r="G187" s="276"/>
      <c r="H187" s="430"/>
      <c r="I187" s="432"/>
      <c r="J187" s="359"/>
      <c r="K187" s="359"/>
      <c r="L187" s="359"/>
      <c r="M187" s="359"/>
      <c r="N187" s="360"/>
      <c r="O187" s="360"/>
      <c r="P187" s="298"/>
      <c r="Q187" s="299"/>
      <c r="R187" s="300"/>
      <c r="S187" s="254"/>
      <c r="T187" s="254"/>
      <c r="U187" s="159" t="s">
        <v>243</v>
      </c>
      <c r="V187" s="255"/>
      <c r="W187" s="255"/>
      <c r="X187" s="59" t="s">
        <v>244</v>
      </c>
      <c r="Y187" s="422"/>
      <c r="Z187" s="423"/>
      <c r="AA187" s="424"/>
      <c r="AB187" s="347"/>
      <c r="AC187" s="348"/>
      <c r="AD187" s="349"/>
      <c r="AE187" s="290"/>
      <c r="AF187" s="232"/>
      <c r="AG187" s="232"/>
    </row>
    <row r="188" spans="1:33" ht="20.100000000000001" customHeight="1">
      <c r="A188" s="301"/>
      <c r="B188" s="330"/>
      <c r="C188" s="311"/>
      <c r="D188" s="331"/>
      <c r="E188" s="330"/>
      <c r="F188" s="311"/>
      <c r="G188" s="331"/>
      <c r="H188" s="425"/>
      <c r="I188" s="426"/>
      <c r="J188" s="427"/>
      <c r="K188" s="428"/>
      <c r="L188" s="429"/>
      <c r="M188" s="360"/>
      <c r="N188" s="360"/>
      <c r="O188" s="360"/>
      <c r="P188" s="430"/>
      <c r="Q188" s="431"/>
      <c r="R188" s="432"/>
      <c r="S188" s="433"/>
      <c r="T188" s="434"/>
      <c r="U188" s="434"/>
      <c r="V188" s="434"/>
      <c r="W188" s="434"/>
      <c r="X188" s="434"/>
      <c r="Y188" s="434"/>
      <c r="Z188" s="434"/>
      <c r="AA188" s="435"/>
      <c r="AB188" s="350"/>
      <c r="AC188" s="351"/>
      <c r="AD188" s="352"/>
      <c r="AE188" s="232"/>
      <c r="AF188" s="232"/>
      <c r="AG188" s="232"/>
    </row>
    <row r="189" spans="1:33" ht="20.100000000000001" customHeight="1">
      <c r="A189" s="301">
        <v>70</v>
      </c>
      <c r="B189" s="274"/>
      <c r="C189" s="275"/>
      <c r="D189" s="276"/>
      <c r="E189" s="274"/>
      <c r="F189" s="275"/>
      <c r="G189" s="276"/>
      <c r="H189" s="430"/>
      <c r="I189" s="432"/>
      <c r="J189" s="359"/>
      <c r="K189" s="359"/>
      <c r="L189" s="359"/>
      <c r="M189" s="359"/>
      <c r="N189" s="360"/>
      <c r="O189" s="360"/>
      <c r="P189" s="298"/>
      <c r="Q189" s="299"/>
      <c r="R189" s="300"/>
      <c r="S189" s="254"/>
      <c r="T189" s="254"/>
      <c r="U189" s="159" t="s">
        <v>243</v>
      </c>
      <c r="V189" s="255"/>
      <c r="W189" s="255"/>
      <c r="X189" s="59" t="s">
        <v>244</v>
      </c>
      <c r="Y189" s="422"/>
      <c r="Z189" s="423"/>
      <c r="AA189" s="424"/>
      <c r="AB189" s="347"/>
      <c r="AC189" s="348"/>
      <c r="AD189" s="349"/>
      <c r="AE189" s="290"/>
      <c r="AF189" s="232"/>
      <c r="AG189" s="232"/>
    </row>
    <row r="190" spans="1:33" ht="20.100000000000001" customHeight="1">
      <c r="A190" s="301"/>
      <c r="B190" s="330"/>
      <c r="C190" s="311"/>
      <c r="D190" s="331"/>
      <c r="E190" s="330"/>
      <c r="F190" s="311"/>
      <c r="G190" s="331"/>
      <c r="H190" s="425"/>
      <c r="I190" s="426"/>
      <c r="J190" s="427"/>
      <c r="K190" s="428"/>
      <c r="L190" s="429"/>
      <c r="M190" s="360"/>
      <c r="N190" s="360"/>
      <c r="O190" s="360"/>
      <c r="P190" s="430"/>
      <c r="Q190" s="431"/>
      <c r="R190" s="432"/>
      <c r="S190" s="433"/>
      <c r="T190" s="434"/>
      <c r="U190" s="434"/>
      <c r="V190" s="434"/>
      <c r="W190" s="434"/>
      <c r="X190" s="434"/>
      <c r="Y190" s="434"/>
      <c r="Z190" s="434"/>
      <c r="AA190" s="435"/>
      <c r="AB190" s="350"/>
      <c r="AC190" s="351"/>
      <c r="AD190" s="352"/>
      <c r="AE190" s="232"/>
      <c r="AF190" s="232"/>
      <c r="AG190" s="232"/>
    </row>
    <row r="191" spans="1:33" ht="20.100000000000001" customHeight="1"/>
    <row r="192" spans="1:33"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sheetData>
  <mergeCells count="1506">
    <mergeCell ref="S8:V8"/>
    <mergeCell ref="S6:AG6"/>
    <mergeCell ref="S7:AG7"/>
    <mergeCell ref="O9:R9"/>
    <mergeCell ref="A25:AG25"/>
    <mergeCell ref="W8:AG8"/>
    <mergeCell ref="O6:R6"/>
    <mergeCell ref="O7:R7"/>
    <mergeCell ref="O8:Q8"/>
    <mergeCell ref="R11:U11"/>
    <mergeCell ref="V11:AG11"/>
    <mergeCell ref="R14:U14"/>
    <mergeCell ref="R15:U15"/>
    <mergeCell ref="V13:AG13"/>
    <mergeCell ref="V14:AG14"/>
    <mergeCell ref="V15:AG15"/>
    <mergeCell ref="R12:U13"/>
    <mergeCell ref="B21:G21"/>
    <mergeCell ref="S9:AG9"/>
    <mergeCell ref="A28:A29"/>
    <mergeCell ref="B28:D28"/>
    <mergeCell ref="AE21:AG21"/>
    <mergeCell ref="B22:G22"/>
    <mergeCell ref="V22:X22"/>
    <mergeCell ref="Y22:AA22"/>
    <mergeCell ref="AB22:AD22"/>
    <mergeCell ref="AE22:AG22"/>
    <mergeCell ref="B23:G23"/>
    <mergeCell ref="V23:X23"/>
    <mergeCell ref="Y23:AA23"/>
    <mergeCell ref="AB23:AD23"/>
    <mergeCell ref="AE23:AG23"/>
    <mergeCell ref="E43:G43"/>
    <mergeCell ref="H43:I43"/>
    <mergeCell ref="J43:L43"/>
    <mergeCell ref="M43:N43"/>
    <mergeCell ref="P43:Q43"/>
    <mergeCell ref="S43:U43"/>
    <mergeCell ref="V43:X44"/>
    <mergeCell ref="Y43:AA44"/>
    <mergeCell ref="AB43:AD44"/>
    <mergeCell ref="AE43:AG44"/>
    <mergeCell ref="B44:D44"/>
    <mergeCell ref="E44:G44"/>
    <mergeCell ref="H44:I44"/>
    <mergeCell ref="J44:L44"/>
    <mergeCell ref="M44:U44"/>
    <mergeCell ref="A43:A44"/>
    <mergeCell ref="B43:D43"/>
    <mergeCell ref="AE39:AG40"/>
    <mergeCell ref="M40:U40"/>
    <mergeCell ref="A1:AG1"/>
    <mergeCell ref="Y33:AA33"/>
    <mergeCell ref="Y34:AA34"/>
    <mergeCell ref="H33:I33"/>
    <mergeCell ref="AB31:AD32"/>
    <mergeCell ref="AB33:AD34"/>
    <mergeCell ref="M33:N33"/>
    <mergeCell ref="P33:Q33"/>
    <mergeCell ref="S33:U33"/>
    <mergeCell ref="V33:X34"/>
    <mergeCell ref="AE33:AG34"/>
    <mergeCell ref="M34:U34"/>
    <mergeCell ref="S39:U39"/>
    <mergeCell ref="A17:G17"/>
    <mergeCell ref="H17:N17"/>
    <mergeCell ref="O17:U17"/>
    <mergeCell ref="V17:AG17"/>
    <mergeCell ref="B18:G18"/>
    <mergeCell ref="V18:X18"/>
    <mergeCell ref="Y18:AA18"/>
    <mergeCell ref="AB18:AD18"/>
    <mergeCell ref="AE18:AG18"/>
    <mergeCell ref="W12:Y12"/>
    <mergeCell ref="AA12:AD12"/>
    <mergeCell ref="R10:AG10"/>
    <mergeCell ref="AB21:AD21"/>
    <mergeCell ref="V20:X20"/>
    <mergeCell ref="Y20:AA20"/>
    <mergeCell ref="AB20:AD20"/>
    <mergeCell ref="AE20:AG20"/>
    <mergeCell ref="V39:X40"/>
    <mergeCell ref="Y39:AA40"/>
    <mergeCell ref="AB39:AD40"/>
    <mergeCell ref="A39:A40"/>
    <mergeCell ref="B39:D39"/>
    <mergeCell ref="E39:G39"/>
    <mergeCell ref="J39:L39"/>
    <mergeCell ref="B40:D40"/>
    <mergeCell ref="E40:G40"/>
    <mergeCell ref="J40:L40"/>
    <mergeCell ref="H39:I39"/>
    <mergeCell ref="H40:I40"/>
    <mergeCell ref="M39:N39"/>
    <mergeCell ref="P39:Q39"/>
    <mergeCell ref="J41:L41"/>
    <mergeCell ref="A41:A42"/>
    <mergeCell ref="B41:D41"/>
    <mergeCell ref="E41:G41"/>
    <mergeCell ref="H41:I41"/>
    <mergeCell ref="M41:N41"/>
    <mergeCell ref="P41:Q41"/>
    <mergeCell ref="AE35:AG36"/>
    <mergeCell ref="M36:U36"/>
    <mergeCell ref="A35:A36"/>
    <mergeCell ref="B35:D35"/>
    <mergeCell ref="E35:G35"/>
    <mergeCell ref="J35:L35"/>
    <mergeCell ref="B36:D36"/>
    <mergeCell ref="E36:G36"/>
    <mergeCell ref="J36:L36"/>
    <mergeCell ref="AB35:AD36"/>
    <mergeCell ref="H35:I35"/>
    <mergeCell ref="H36:I36"/>
    <mergeCell ref="M37:N37"/>
    <mergeCell ref="P37:Q37"/>
    <mergeCell ref="S37:U37"/>
    <mergeCell ref="V37:X38"/>
    <mergeCell ref="Y37:AA38"/>
    <mergeCell ref="AE37:AG38"/>
    <mergeCell ref="M38:U38"/>
    <mergeCell ref="AB37:AD38"/>
    <mergeCell ref="A37:A38"/>
    <mergeCell ref="B37:D37"/>
    <mergeCell ref="E37:G37"/>
    <mergeCell ref="J37:L37"/>
    <mergeCell ref="B38:D38"/>
    <mergeCell ref="E38:G38"/>
    <mergeCell ref="J38:L38"/>
    <mergeCell ref="H37:I37"/>
    <mergeCell ref="H38:I38"/>
    <mergeCell ref="B32:D32"/>
    <mergeCell ref="E32:G32"/>
    <mergeCell ref="J32:L32"/>
    <mergeCell ref="M32:U32"/>
    <mergeCell ref="Y31:AA31"/>
    <mergeCell ref="Y32:AA32"/>
    <mergeCell ref="H31:I31"/>
    <mergeCell ref="H32:I32"/>
    <mergeCell ref="A31:A32"/>
    <mergeCell ref="B31:D31"/>
    <mergeCell ref="E31:G31"/>
    <mergeCell ref="J31:L31"/>
    <mergeCell ref="M31:Q31"/>
    <mergeCell ref="S31:U31"/>
    <mergeCell ref="V31:X32"/>
    <mergeCell ref="M35:N35"/>
    <mergeCell ref="P35:Q35"/>
    <mergeCell ref="S35:U35"/>
    <mergeCell ref="V35:X36"/>
    <mergeCell ref="Y35:AA36"/>
    <mergeCell ref="A30:AG30"/>
    <mergeCell ref="H34:I34"/>
    <mergeCell ref="B19:G19"/>
    <mergeCell ref="V19:X19"/>
    <mergeCell ref="Y19:AA19"/>
    <mergeCell ref="AB19:AD19"/>
    <mergeCell ref="AE19:AG19"/>
    <mergeCell ref="B20:G20"/>
    <mergeCell ref="S41:U41"/>
    <mergeCell ref="V41:X42"/>
    <mergeCell ref="Y41:AA42"/>
    <mergeCell ref="AB41:AD42"/>
    <mergeCell ref="AE41:AG42"/>
    <mergeCell ref="B42:D42"/>
    <mergeCell ref="E42:G42"/>
    <mergeCell ref="H42:I42"/>
    <mergeCell ref="J42:L42"/>
    <mergeCell ref="M42:U42"/>
    <mergeCell ref="E28:G28"/>
    <mergeCell ref="J28:L28"/>
    <mergeCell ref="B29:D29"/>
    <mergeCell ref="E29:G29"/>
    <mergeCell ref="J29:L29"/>
    <mergeCell ref="H28:I28"/>
    <mergeCell ref="A33:A34"/>
    <mergeCell ref="B33:D33"/>
    <mergeCell ref="E33:G33"/>
    <mergeCell ref="J33:L33"/>
    <mergeCell ref="B34:D34"/>
    <mergeCell ref="E34:G34"/>
    <mergeCell ref="J34:L34"/>
    <mergeCell ref="AE31:AG32"/>
    <mergeCell ref="AE3:AF3"/>
    <mergeCell ref="W3:X3"/>
    <mergeCell ref="Y3:Z3"/>
    <mergeCell ref="AB3:AC3"/>
    <mergeCell ref="Y28:AA28"/>
    <mergeCell ref="Y29:AA29"/>
    <mergeCell ref="H29:I29"/>
    <mergeCell ref="AB28:AD29"/>
    <mergeCell ref="M28:N28"/>
    <mergeCell ref="P28:Q28"/>
    <mergeCell ref="S28:U28"/>
    <mergeCell ref="V28:X29"/>
    <mergeCell ref="AE28:AG29"/>
    <mergeCell ref="M29:U29"/>
    <mergeCell ref="V21:X21"/>
    <mergeCell ref="Y21:AA21"/>
    <mergeCell ref="Y46:AA46"/>
    <mergeCell ref="AB46:AD47"/>
    <mergeCell ref="AE46:AG47"/>
    <mergeCell ref="L9:M9"/>
    <mergeCell ref="B10:J10"/>
    <mergeCell ref="B11:J11"/>
    <mergeCell ref="B12:J12"/>
    <mergeCell ref="B13:J13"/>
    <mergeCell ref="B14:J14"/>
    <mergeCell ref="B15:J15"/>
    <mergeCell ref="K10:M10"/>
    <mergeCell ref="K11:M11"/>
    <mergeCell ref="K12:M12"/>
    <mergeCell ref="K13:M13"/>
    <mergeCell ref="K14:M14"/>
    <mergeCell ref="K15:M15"/>
    <mergeCell ref="B47:D47"/>
    <mergeCell ref="E47:G47"/>
    <mergeCell ref="H47:I47"/>
    <mergeCell ref="J47:L47"/>
    <mergeCell ref="S47:AA47"/>
    <mergeCell ref="P47:R47"/>
    <mergeCell ref="S46:T46"/>
    <mergeCell ref="A49:A50"/>
    <mergeCell ref="B49:D49"/>
    <mergeCell ref="E49:G49"/>
    <mergeCell ref="H49:I49"/>
    <mergeCell ref="J49:L49"/>
    <mergeCell ref="B50:D50"/>
    <mergeCell ref="E50:G50"/>
    <mergeCell ref="H50:I50"/>
    <mergeCell ref="J50:L50"/>
    <mergeCell ref="M49:O50"/>
    <mergeCell ref="Y51:AA51"/>
    <mergeCell ref="AB51:AD52"/>
    <mergeCell ref="AE51:AG52"/>
    <mergeCell ref="B52:D52"/>
    <mergeCell ref="E52:G52"/>
    <mergeCell ref="H52:I52"/>
    <mergeCell ref="J52:L52"/>
    <mergeCell ref="P52:R52"/>
    <mergeCell ref="S52:AA52"/>
    <mergeCell ref="V46:W46"/>
    <mergeCell ref="A51:A52"/>
    <mergeCell ref="B51:D51"/>
    <mergeCell ref="E51:G51"/>
    <mergeCell ref="H51:I51"/>
    <mergeCell ref="J51:L51"/>
    <mergeCell ref="M51:O52"/>
    <mergeCell ref="P51:R51"/>
    <mergeCell ref="S51:T51"/>
    <mergeCell ref="V51:W51"/>
    <mergeCell ref="S49:W49"/>
    <mergeCell ref="Y49:AA49"/>
    <mergeCell ref="S50:AA50"/>
    <mergeCell ref="AB49:AD50"/>
    <mergeCell ref="P49:R49"/>
    <mergeCell ref="AE49:AG50"/>
    <mergeCell ref="A46:A47"/>
    <mergeCell ref="B46:D46"/>
    <mergeCell ref="E46:G46"/>
    <mergeCell ref="H46:I46"/>
    <mergeCell ref="J46:L46"/>
    <mergeCell ref="M46:O47"/>
    <mergeCell ref="P46:R46"/>
    <mergeCell ref="Y53:AA53"/>
    <mergeCell ref="AB53:AD54"/>
    <mergeCell ref="AE53:AG54"/>
    <mergeCell ref="B54:D54"/>
    <mergeCell ref="E54:G54"/>
    <mergeCell ref="H54:I54"/>
    <mergeCell ref="J54:L54"/>
    <mergeCell ref="P54:R54"/>
    <mergeCell ref="S54:AA54"/>
    <mergeCell ref="A53:A54"/>
    <mergeCell ref="B53:D53"/>
    <mergeCell ref="E53:G53"/>
    <mergeCell ref="H53:I53"/>
    <mergeCell ref="J53:L53"/>
    <mergeCell ref="M53:O54"/>
    <mergeCell ref="P53:R53"/>
    <mergeCell ref="S53:T53"/>
    <mergeCell ref="V53:W53"/>
    <mergeCell ref="Y55:AA55"/>
    <mergeCell ref="AB55:AD56"/>
    <mergeCell ref="AE55:AG56"/>
    <mergeCell ref="B56:D56"/>
    <mergeCell ref="E56:G56"/>
    <mergeCell ref="H56:I56"/>
    <mergeCell ref="J56:L56"/>
    <mergeCell ref="P56:R56"/>
    <mergeCell ref="S56:AA56"/>
    <mergeCell ref="A55:A56"/>
    <mergeCell ref="B55:D55"/>
    <mergeCell ref="E55:G55"/>
    <mergeCell ref="H55:I55"/>
    <mergeCell ref="J55:L55"/>
    <mergeCell ref="M55:O56"/>
    <mergeCell ref="P55:R55"/>
    <mergeCell ref="S55:T55"/>
    <mergeCell ref="V55:W55"/>
    <mergeCell ref="Y57:AA57"/>
    <mergeCell ref="AB57:AD58"/>
    <mergeCell ref="AE57:AG58"/>
    <mergeCell ref="B58:D58"/>
    <mergeCell ref="E58:G58"/>
    <mergeCell ref="H58:I58"/>
    <mergeCell ref="J58:L58"/>
    <mergeCell ref="P58:R58"/>
    <mergeCell ref="S58:AA58"/>
    <mergeCell ref="A57:A58"/>
    <mergeCell ref="B57:D57"/>
    <mergeCell ref="E57:G57"/>
    <mergeCell ref="H57:I57"/>
    <mergeCell ref="J57:L57"/>
    <mergeCell ref="M57:O58"/>
    <mergeCell ref="P57:R57"/>
    <mergeCell ref="S57:T57"/>
    <mergeCell ref="V57:W57"/>
    <mergeCell ref="Y59:AA59"/>
    <mergeCell ref="AB59:AD60"/>
    <mergeCell ref="AE59:AG60"/>
    <mergeCell ref="B60:D60"/>
    <mergeCell ref="E60:G60"/>
    <mergeCell ref="H60:I60"/>
    <mergeCell ref="J60:L60"/>
    <mergeCell ref="P60:R60"/>
    <mergeCell ref="S60:AA60"/>
    <mergeCell ref="A59:A60"/>
    <mergeCell ref="B59:D59"/>
    <mergeCell ref="E59:G59"/>
    <mergeCell ref="H59:I59"/>
    <mergeCell ref="J59:L59"/>
    <mergeCell ref="M59:O60"/>
    <mergeCell ref="P59:R59"/>
    <mergeCell ref="S59:T59"/>
    <mergeCell ref="V59:W59"/>
    <mergeCell ref="Y61:AA61"/>
    <mergeCell ref="AB61:AD62"/>
    <mergeCell ref="AE61:AG62"/>
    <mergeCell ref="B62:D62"/>
    <mergeCell ref="E62:G62"/>
    <mergeCell ref="H62:I62"/>
    <mergeCell ref="J62:L62"/>
    <mergeCell ref="P62:R62"/>
    <mergeCell ref="S62:AA62"/>
    <mergeCell ref="A61:A62"/>
    <mergeCell ref="B61:D61"/>
    <mergeCell ref="E61:G61"/>
    <mergeCell ref="H61:I61"/>
    <mergeCell ref="J61:L61"/>
    <mergeCell ref="M61:O62"/>
    <mergeCell ref="P61:R61"/>
    <mergeCell ref="S61:T61"/>
    <mergeCell ref="V61:W61"/>
    <mergeCell ref="Y63:AA63"/>
    <mergeCell ref="AB63:AD64"/>
    <mergeCell ref="AE63:AG64"/>
    <mergeCell ref="B64:D64"/>
    <mergeCell ref="E64:G64"/>
    <mergeCell ref="H64:I64"/>
    <mergeCell ref="J64:L64"/>
    <mergeCell ref="P64:R64"/>
    <mergeCell ref="S64:AA64"/>
    <mergeCell ref="A63:A64"/>
    <mergeCell ref="B63:D63"/>
    <mergeCell ref="E63:G63"/>
    <mergeCell ref="H63:I63"/>
    <mergeCell ref="J63:L63"/>
    <mergeCell ref="M63:O64"/>
    <mergeCell ref="P63:R63"/>
    <mergeCell ref="S63:T63"/>
    <mergeCell ref="V63:W63"/>
    <mergeCell ref="Y65:AA65"/>
    <mergeCell ref="AB65:AD66"/>
    <mergeCell ref="AE65:AG66"/>
    <mergeCell ref="B66:D66"/>
    <mergeCell ref="E66:G66"/>
    <mergeCell ref="H66:I66"/>
    <mergeCell ref="J66:L66"/>
    <mergeCell ref="P66:R66"/>
    <mergeCell ref="S66:AA66"/>
    <mergeCell ref="A65:A66"/>
    <mergeCell ref="B65:D65"/>
    <mergeCell ref="E65:G65"/>
    <mergeCell ref="H65:I65"/>
    <mergeCell ref="J65:L65"/>
    <mergeCell ref="M65:O66"/>
    <mergeCell ref="P65:R65"/>
    <mergeCell ref="S65:T65"/>
    <mergeCell ref="V65:W65"/>
    <mergeCell ref="Y67:AA67"/>
    <mergeCell ref="AB67:AD68"/>
    <mergeCell ref="AE67:AG68"/>
    <mergeCell ref="B68:D68"/>
    <mergeCell ref="E68:G68"/>
    <mergeCell ref="H68:I68"/>
    <mergeCell ref="J68:L68"/>
    <mergeCell ref="P68:R68"/>
    <mergeCell ref="S68:AA68"/>
    <mergeCell ref="A67:A68"/>
    <mergeCell ref="B67:D67"/>
    <mergeCell ref="E67:G67"/>
    <mergeCell ref="H67:I67"/>
    <mergeCell ref="J67:L67"/>
    <mergeCell ref="M67:O68"/>
    <mergeCell ref="P67:R67"/>
    <mergeCell ref="S67:T67"/>
    <mergeCell ref="V67:W67"/>
    <mergeCell ref="Y69:AA69"/>
    <mergeCell ref="AB69:AD70"/>
    <mergeCell ref="AE69:AG70"/>
    <mergeCell ref="B70:D70"/>
    <mergeCell ref="E70:G70"/>
    <mergeCell ref="H70:I70"/>
    <mergeCell ref="J70:L70"/>
    <mergeCell ref="P70:R70"/>
    <mergeCell ref="S70:AA70"/>
    <mergeCell ref="A69:A70"/>
    <mergeCell ref="B69:D69"/>
    <mergeCell ref="E69:G69"/>
    <mergeCell ref="H69:I69"/>
    <mergeCell ref="J69:L69"/>
    <mergeCell ref="M69:O70"/>
    <mergeCell ref="P69:R69"/>
    <mergeCell ref="S69:T69"/>
    <mergeCell ref="V69:W69"/>
    <mergeCell ref="Y71:AA71"/>
    <mergeCell ref="AB71:AD72"/>
    <mergeCell ref="AE71:AG72"/>
    <mergeCell ref="B72:D72"/>
    <mergeCell ref="E72:G72"/>
    <mergeCell ref="H72:I72"/>
    <mergeCell ref="J72:L72"/>
    <mergeCell ref="P72:R72"/>
    <mergeCell ref="S72:AA72"/>
    <mergeCell ref="A71:A72"/>
    <mergeCell ref="B71:D71"/>
    <mergeCell ref="E71:G71"/>
    <mergeCell ref="H71:I71"/>
    <mergeCell ref="J71:L71"/>
    <mergeCell ref="M71:O72"/>
    <mergeCell ref="P71:R71"/>
    <mergeCell ref="S71:T71"/>
    <mergeCell ref="V71:W71"/>
    <mergeCell ref="Y73:AA73"/>
    <mergeCell ref="AB73:AD74"/>
    <mergeCell ref="AE73:AG74"/>
    <mergeCell ref="B74:D74"/>
    <mergeCell ref="E74:G74"/>
    <mergeCell ref="H74:I74"/>
    <mergeCell ref="J74:L74"/>
    <mergeCell ref="P74:R74"/>
    <mergeCell ref="S74:AA74"/>
    <mergeCell ref="A73:A74"/>
    <mergeCell ref="B73:D73"/>
    <mergeCell ref="E73:G73"/>
    <mergeCell ref="H73:I73"/>
    <mergeCell ref="J73:L73"/>
    <mergeCell ref="M73:O74"/>
    <mergeCell ref="P73:R73"/>
    <mergeCell ref="S73:T73"/>
    <mergeCell ref="V73:W73"/>
    <mergeCell ref="Y75:AA75"/>
    <mergeCell ref="AB75:AD76"/>
    <mergeCell ref="AE75:AG76"/>
    <mergeCell ref="B76:D76"/>
    <mergeCell ref="E76:G76"/>
    <mergeCell ref="H76:I76"/>
    <mergeCell ref="J76:L76"/>
    <mergeCell ref="P76:R76"/>
    <mergeCell ref="S76:AA76"/>
    <mergeCell ref="A75:A76"/>
    <mergeCell ref="B75:D75"/>
    <mergeCell ref="E75:G75"/>
    <mergeCell ref="H75:I75"/>
    <mergeCell ref="J75:L75"/>
    <mergeCell ref="M75:O76"/>
    <mergeCell ref="P75:R75"/>
    <mergeCell ref="S75:T75"/>
    <mergeCell ref="V75:W75"/>
    <mergeCell ref="Y77:AA77"/>
    <mergeCell ref="AB77:AD78"/>
    <mergeCell ref="AE77:AG78"/>
    <mergeCell ref="B78:D78"/>
    <mergeCell ref="E78:G78"/>
    <mergeCell ref="H78:I78"/>
    <mergeCell ref="J78:L78"/>
    <mergeCell ref="P78:R78"/>
    <mergeCell ref="S78:AA78"/>
    <mergeCell ref="A77:A78"/>
    <mergeCell ref="B77:D77"/>
    <mergeCell ref="E77:G77"/>
    <mergeCell ref="H77:I77"/>
    <mergeCell ref="J77:L77"/>
    <mergeCell ref="M77:O78"/>
    <mergeCell ref="P77:R77"/>
    <mergeCell ref="S77:T77"/>
    <mergeCell ref="V77:W77"/>
    <mergeCell ref="Y79:AA79"/>
    <mergeCell ref="AB79:AD80"/>
    <mergeCell ref="AE79:AG80"/>
    <mergeCell ref="B80:D80"/>
    <mergeCell ref="E80:G80"/>
    <mergeCell ref="H80:I80"/>
    <mergeCell ref="J80:L80"/>
    <mergeCell ref="P80:R80"/>
    <mergeCell ref="S80:AA80"/>
    <mergeCell ref="A79:A80"/>
    <mergeCell ref="B79:D79"/>
    <mergeCell ref="E79:G79"/>
    <mergeCell ref="H79:I79"/>
    <mergeCell ref="J79:L79"/>
    <mergeCell ref="M79:O80"/>
    <mergeCell ref="P79:R79"/>
    <mergeCell ref="S79:T79"/>
    <mergeCell ref="V79:W79"/>
    <mergeCell ref="Y81:AA81"/>
    <mergeCell ref="AB81:AD82"/>
    <mergeCell ref="AE81:AG82"/>
    <mergeCell ref="B82:D82"/>
    <mergeCell ref="E82:G82"/>
    <mergeCell ref="H82:I82"/>
    <mergeCell ref="J82:L82"/>
    <mergeCell ref="P82:R82"/>
    <mergeCell ref="S82:AA82"/>
    <mergeCell ref="A81:A82"/>
    <mergeCell ref="B81:D81"/>
    <mergeCell ref="E81:G81"/>
    <mergeCell ref="H81:I81"/>
    <mergeCell ref="J81:L81"/>
    <mergeCell ref="M81:O82"/>
    <mergeCell ref="P81:R81"/>
    <mergeCell ref="S81:T81"/>
    <mergeCell ref="V81:W81"/>
    <mergeCell ref="Y83:AA83"/>
    <mergeCell ref="AB83:AD84"/>
    <mergeCell ref="AE83:AG84"/>
    <mergeCell ref="B84:D84"/>
    <mergeCell ref="E84:G84"/>
    <mergeCell ref="H84:I84"/>
    <mergeCell ref="J84:L84"/>
    <mergeCell ref="P84:R84"/>
    <mergeCell ref="S84:AA84"/>
    <mergeCell ref="A83:A84"/>
    <mergeCell ref="B83:D83"/>
    <mergeCell ref="E83:G83"/>
    <mergeCell ref="H83:I83"/>
    <mergeCell ref="J83:L83"/>
    <mergeCell ref="M83:O84"/>
    <mergeCell ref="P83:R83"/>
    <mergeCell ref="S83:T83"/>
    <mergeCell ref="V83:W83"/>
    <mergeCell ref="Y85:AA85"/>
    <mergeCell ref="AB85:AD86"/>
    <mergeCell ref="AE85:AG86"/>
    <mergeCell ref="B86:D86"/>
    <mergeCell ref="E86:G86"/>
    <mergeCell ref="H86:I86"/>
    <mergeCell ref="J86:L86"/>
    <mergeCell ref="P86:R86"/>
    <mergeCell ref="S86:AA86"/>
    <mergeCell ref="A85:A86"/>
    <mergeCell ref="B85:D85"/>
    <mergeCell ref="E85:G85"/>
    <mergeCell ref="H85:I85"/>
    <mergeCell ref="J85:L85"/>
    <mergeCell ref="M85:O86"/>
    <mergeCell ref="P85:R85"/>
    <mergeCell ref="S85:T85"/>
    <mergeCell ref="V85:W85"/>
    <mergeCell ref="Y87:AA87"/>
    <mergeCell ref="AB87:AD88"/>
    <mergeCell ref="AE87:AG88"/>
    <mergeCell ref="B88:D88"/>
    <mergeCell ref="E88:G88"/>
    <mergeCell ref="H88:I88"/>
    <mergeCell ref="J88:L88"/>
    <mergeCell ref="P88:R88"/>
    <mergeCell ref="S88:AA88"/>
    <mergeCell ref="A87:A88"/>
    <mergeCell ref="B87:D87"/>
    <mergeCell ref="E87:G87"/>
    <mergeCell ref="H87:I87"/>
    <mergeCell ref="J87:L87"/>
    <mergeCell ref="M87:O88"/>
    <mergeCell ref="P87:R87"/>
    <mergeCell ref="S87:T87"/>
    <mergeCell ref="V87:W87"/>
    <mergeCell ref="Y89:AA89"/>
    <mergeCell ref="AB89:AD90"/>
    <mergeCell ref="AE89:AG90"/>
    <mergeCell ref="B90:D90"/>
    <mergeCell ref="E90:G90"/>
    <mergeCell ref="H90:I90"/>
    <mergeCell ref="J90:L90"/>
    <mergeCell ref="P90:R90"/>
    <mergeCell ref="S90:AA90"/>
    <mergeCell ref="A89:A90"/>
    <mergeCell ref="B89:D89"/>
    <mergeCell ref="E89:G89"/>
    <mergeCell ref="H89:I89"/>
    <mergeCell ref="J89:L89"/>
    <mergeCell ref="M89:O90"/>
    <mergeCell ref="P89:R89"/>
    <mergeCell ref="S89:T89"/>
    <mergeCell ref="V89:W89"/>
    <mergeCell ref="Y91:AA91"/>
    <mergeCell ref="AB91:AD92"/>
    <mergeCell ref="AE91:AG92"/>
    <mergeCell ref="B92:D92"/>
    <mergeCell ref="E92:G92"/>
    <mergeCell ref="H92:I92"/>
    <mergeCell ref="J92:L92"/>
    <mergeCell ref="P92:R92"/>
    <mergeCell ref="S92:AA92"/>
    <mergeCell ref="A91:A92"/>
    <mergeCell ref="B91:D91"/>
    <mergeCell ref="E91:G91"/>
    <mergeCell ref="H91:I91"/>
    <mergeCell ref="J91:L91"/>
    <mergeCell ref="M91:O92"/>
    <mergeCell ref="P91:R91"/>
    <mergeCell ref="S91:T91"/>
    <mergeCell ref="V91:W91"/>
    <mergeCell ref="Y93:AA93"/>
    <mergeCell ref="AB93:AD94"/>
    <mergeCell ref="AE93:AG94"/>
    <mergeCell ref="B94:D94"/>
    <mergeCell ref="E94:G94"/>
    <mergeCell ref="H94:I94"/>
    <mergeCell ref="J94:L94"/>
    <mergeCell ref="P94:R94"/>
    <mergeCell ref="S94:AA94"/>
    <mergeCell ref="A93:A94"/>
    <mergeCell ref="B93:D93"/>
    <mergeCell ref="E93:G93"/>
    <mergeCell ref="H93:I93"/>
    <mergeCell ref="J93:L93"/>
    <mergeCell ref="M93:O94"/>
    <mergeCell ref="P93:R93"/>
    <mergeCell ref="S93:T93"/>
    <mergeCell ref="V93:W93"/>
    <mergeCell ref="Y95:AA95"/>
    <mergeCell ref="AB95:AD96"/>
    <mergeCell ref="AE95:AG96"/>
    <mergeCell ref="B96:D96"/>
    <mergeCell ref="E96:G96"/>
    <mergeCell ref="H96:I96"/>
    <mergeCell ref="J96:L96"/>
    <mergeCell ref="P96:R96"/>
    <mergeCell ref="S96:AA96"/>
    <mergeCell ref="A95:A96"/>
    <mergeCell ref="B95:D95"/>
    <mergeCell ref="E95:G95"/>
    <mergeCell ref="H95:I95"/>
    <mergeCell ref="J95:L95"/>
    <mergeCell ref="M95:O96"/>
    <mergeCell ref="P95:R95"/>
    <mergeCell ref="S95:T95"/>
    <mergeCell ref="V95:W95"/>
    <mergeCell ref="Y97:AA97"/>
    <mergeCell ref="AB97:AD98"/>
    <mergeCell ref="AE97:AG98"/>
    <mergeCell ref="B98:D98"/>
    <mergeCell ref="E98:G98"/>
    <mergeCell ref="H98:I98"/>
    <mergeCell ref="J98:L98"/>
    <mergeCell ref="P98:R98"/>
    <mergeCell ref="S98:AA98"/>
    <mergeCell ref="A97:A98"/>
    <mergeCell ref="B97:D97"/>
    <mergeCell ref="E97:G97"/>
    <mergeCell ref="H97:I97"/>
    <mergeCell ref="J97:L97"/>
    <mergeCell ref="M97:O98"/>
    <mergeCell ref="P97:R97"/>
    <mergeCell ref="S97:T97"/>
    <mergeCell ref="V97:W97"/>
    <mergeCell ref="Y99:AA99"/>
    <mergeCell ref="AB99:AD100"/>
    <mergeCell ref="AE99:AG100"/>
    <mergeCell ref="B100:D100"/>
    <mergeCell ref="E100:G100"/>
    <mergeCell ref="H100:I100"/>
    <mergeCell ref="J100:L100"/>
    <mergeCell ref="P100:R100"/>
    <mergeCell ref="S100:AA100"/>
    <mergeCell ref="A99:A100"/>
    <mergeCell ref="B99:D99"/>
    <mergeCell ref="E99:G99"/>
    <mergeCell ref="H99:I99"/>
    <mergeCell ref="J99:L99"/>
    <mergeCell ref="M99:O100"/>
    <mergeCell ref="P99:R99"/>
    <mergeCell ref="S99:T99"/>
    <mergeCell ref="V99:W99"/>
    <mergeCell ref="Y101:AA101"/>
    <mergeCell ref="AB101:AD102"/>
    <mergeCell ref="AE101:AG102"/>
    <mergeCell ref="B102:D102"/>
    <mergeCell ref="E102:G102"/>
    <mergeCell ref="H102:I102"/>
    <mergeCell ref="J102:L102"/>
    <mergeCell ref="P102:R102"/>
    <mergeCell ref="S102:AA102"/>
    <mergeCell ref="A101:A102"/>
    <mergeCell ref="B101:D101"/>
    <mergeCell ref="E101:G101"/>
    <mergeCell ref="H101:I101"/>
    <mergeCell ref="J101:L101"/>
    <mergeCell ref="M101:O102"/>
    <mergeCell ref="P101:R101"/>
    <mergeCell ref="S101:T101"/>
    <mergeCell ref="V101:W101"/>
    <mergeCell ref="Y103:AA103"/>
    <mergeCell ref="AB103:AD104"/>
    <mergeCell ref="AE103:AG104"/>
    <mergeCell ref="B104:D104"/>
    <mergeCell ref="E104:G104"/>
    <mergeCell ref="H104:I104"/>
    <mergeCell ref="J104:L104"/>
    <mergeCell ref="P104:R104"/>
    <mergeCell ref="S104:AA104"/>
    <mergeCell ref="A103:A104"/>
    <mergeCell ref="B103:D103"/>
    <mergeCell ref="E103:G103"/>
    <mergeCell ref="H103:I103"/>
    <mergeCell ref="J103:L103"/>
    <mergeCell ref="M103:O104"/>
    <mergeCell ref="P103:R103"/>
    <mergeCell ref="S103:T103"/>
    <mergeCell ref="V103:W103"/>
    <mergeCell ref="Y105:AA105"/>
    <mergeCell ref="AB105:AD106"/>
    <mergeCell ref="AE105:AG106"/>
    <mergeCell ref="B106:D106"/>
    <mergeCell ref="E106:G106"/>
    <mergeCell ref="H106:I106"/>
    <mergeCell ref="J106:L106"/>
    <mergeCell ref="P106:R106"/>
    <mergeCell ref="S106:AA106"/>
    <mergeCell ref="A105:A106"/>
    <mergeCell ref="B105:D105"/>
    <mergeCell ref="E105:G105"/>
    <mergeCell ref="H105:I105"/>
    <mergeCell ref="J105:L105"/>
    <mergeCell ref="M105:O106"/>
    <mergeCell ref="P105:R105"/>
    <mergeCell ref="S105:T105"/>
    <mergeCell ref="V105:W105"/>
    <mergeCell ref="Y107:AA107"/>
    <mergeCell ref="AB107:AD108"/>
    <mergeCell ref="AE107:AG108"/>
    <mergeCell ref="B108:D108"/>
    <mergeCell ref="E108:G108"/>
    <mergeCell ref="H108:I108"/>
    <mergeCell ref="J108:L108"/>
    <mergeCell ref="P108:R108"/>
    <mergeCell ref="S108:AA108"/>
    <mergeCell ref="A107:A108"/>
    <mergeCell ref="B107:D107"/>
    <mergeCell ref="E107:G107"/>
    <mergeCell ref="H107:I107"/>
    <mergeCell ref="J107:L107"/>
    <mergeCell ref="M107:O108"/>
    <mergeCell ref="P107:R107"/>
    <mergeCell ref="S107:T107"/>
    <mergeCell ref="V107:W107"/>
    <mergeCell ref="Y109:AA109"/>
    <mergeCell ref="AB109:AD110"/>
    <mergeCell ref="AE109:AG110"/>
    <mergeCell ref="B110:D110"/>
    <mergeCell ref="E110:G110"/>
    <mergeCell ref="H110:I110"/>
    <mergeCell ref="J110:L110"/>
    <mergeCell ref="P110:R110"/>
    <mergeCell ref="S110:AA110"/>
    <mergeCell ref="A109:A110"/>
    <mergeCell ref="B109:D109"/>
    <mergeCell ref="E109:G109"/>
    <mergeCell ref="H109:I109"/>
    <mergeCell ref="J109:L109"/>
    <mergeCell ref="M109:O110"/>
    <mergeCell ref="P109:R109"/>
    <mergeCell ref="S109:T109"/>
    <mergeCell ref="V109:W109"/>
    <mergeCell ref="Y111:AA111"/>
    <mergeCell ref="AB111:AD112"/>
    <mergeCell ref="AE111:AG112"/>
    <mergeCell ref="B112:D112"/>
    <mergeCell ref="E112:G112"/>
    <mergeCell ref="H112:I112"/>
    <mergeCell ref="J112:L112"/>
    <mergeCell ref="P112:R112"/>
    <mergeCell ref="S112:AA112"/>
    <mergeCell ref="A111:A112"/>
    <mergeCell ref="B111:D111"/>
    <mergeCell ref="E111:G111"/>
    <mergeCell ref="H111:I111"/>
    <mergeCell ref="J111:L111"/>
    <mergeCell ref="M111:O112"/>
    <mergeCell ref="P111:R111"/>
    <mergeCell ref="S111:T111"/>
    <mergeCell ref="V111:W111"/>
    <mergeCell ref="Y113:AA113"/>
    <mergeCell ref="AB113:AD114"/>
    <mergeCell ref="AE113:AG114"/>
    <mergeCell ref="B114:D114"/>
    <mergeCell ref="E114:G114"/>
    <mergeCell ref="H114:I114"/>
    <mergeCell ref="J114:L114"/>
    <mergeCell ref="P114:R114"/>
    <mergeCell ref="S114:AA114"/>
    <mergeCell ref="A113:A114"/>
    <mergeCell ref="B113:D113"/>
    <mergeCell ref="E113:G113"/>
    <mergeCell ref="H113:I113"/>
    <mergeCell ref="J113:L113"/>
    <mergeCell ref="M113:O114"/>
    <mergeCell ref="P113:R113"/>
    <mergeCell ref="S113:T113"/>
    <mergeCell ref="V113:W113"/>
    <mergeCell ref="Y115:AA115"/>
    <mergeCell ref="AB115:AD116"/>
    <mergeCell ref="AE115:AG116"/>
    <mergeCell ref="B116:D116"/>
    <mergeCell ref="E116:G116"/>
    <mergeCell ref="H116:I116"/>
    <mergeCell ref="J116:L116"/>
    <mergeCell ref="P116:R116"/>
    <mergeCell ref="S116:AA116"/>
    <mergeCell ref="A115:A116"/>
    <mergeCell ref="B115:D115"/>
    <mergeCell ref="E115:G115"/>
    <mergeCell ref="H115:I115"/>
    <mergeCell ref="J115:L115"/>
    <mergeCell ref="M115:O116"/>
    <mergeCell ref="P115:R115"/>
    <mergeCell ref="S115:T115"/>
    <mergeCell ref="V115:W115"/>
    <mergeCell ref="Y117:AA117"/>
    <mergeCell ref="AB117:AD118"/>
    <mergeCell ref="AE117:AG118"/>
    <mergeCell ref="B118:D118"/>
    <mergeCell ref="E118:G118"/>
    <mergeCell ref="H118:I118"/>
    <mergeCell ref="J118:L118"/>
    <mergeCell ref="P118:R118"/>
    <mergeCell ref="S118:AA118"/>
    <mergeCell ref="A117:A118"/>
    <mergeCell ref="B117:D117"/>
    <mergeCell ref="E117:G117"/>
    <mergeCell ref="H117:I117"/>
    <mergeCell ref="J117:L117"/>
    <mergeCell ref="M117:O118"/>
    <mergeCell ref="P117:R117"/>
    <mergeCell ref="S117:T117"/>
    <mergeCell ref="V117:W117"/>
    <mergeCell ref="Y119:AA119"/>
    <mergeCell ref="AB119:AD120"/>
    <mergeCell ref="AE119:AG120"/>
    <mergeCell ref="B120:D120"/>
    <mergeCell ref="E120:G120"/>
    <mergeCell ref="H120:I120"/>
    <mergeCell ref="J120:L120"/>
    <mergeCell ref="P120:R120"/>
    <mergeCell ref="S120:AA120"/>
    <mergeCell ref="A119:A120"/>
    <mergeCell ref="B119:D119"/>
    <mergeCell ref="E119:G119"/>
    <mergeCell ref="H119:I119"/>
    <mergeCell ref="J119:L119"/>
    <mergeCell ref="M119:O120"/>
    <mergeCell ref="P119:R119"/>
    <mergeCell ref="S119:T119"/>
    <mergeCell ref="V119:W119"/>
    <mergeCell ref="Y121:AA121"/>
    <mergeCell ref="AB121:AD122"/>
    <mergeCell ref="AE121:AG122"/>
    <mergeCell ref="B122:D122"/>
    <mergeCell ref="E122:G122"/>
    <mergeCell ref="H122:I122"/>
    <mergeCell ref="J122:L122"/>
    <mergeCell ref="P122:R122"/>
    <mergeCell ref="S122:AA122"/>
    <mergeCell ref="A121:A122"/>
    <mergeCell ref="B121:D121"/>
    <mergeCell ref="E121:G121"/>
    <mergeCell ref="H121:I121"/>
    <mergeCell ref="J121:L121"/>
    <mergeCell ref="M121:O122"/>
    <mergeCell ref="P121:R121"/>
    <mergeCell ref="S121:T121"/>
    <mergeCell ref="V121:W121"/>
    <mergeCell ref="Y123:AA123"/>
    <mergeCell ref="AB123:AD124"/>
    <mergeCell ref="AE123:AG124"/>
    <mergeCell ref="B124:D124"/>
    <mergeCell ref="E124:G124"/>
    <mergeCell ref="H124:I124"/>
    <mergeCell ref="J124:L124"/>
    <mergeCell ref="P124:R124"/>
    <mergeCell ref="S124:AA124"/>
    <mergeCell ref="A123:A124"/>
    <mergeCell ref="B123:D123"/>
    <mergeCell ref="E123:G123"/>
    <mergeCell ref="H123:I123"/>
    <mergeCell ref="J123:L123"/>
    <mergeCell ref="M123:O124"/>
    <mergeCell ref="P123:R123"/>
    <mergeCell ref="S123:T123"/>
    <mergeCell ref="V123:W123"/>
    <mergeCell ref="Y125:AA125"/>
    <mergeCell ref="AB125:AD126"/>
    <mergeCell ref="AE125:AG126"/>
    <mergeCell ref="B126:D126"/>
    <mergeCell ref="E126:G126"/>
    <mergeCell ref="H126:I126"/>
    <mergeCell ref="J126:L126"/>
    <mergeCell ref="P126:R126"/>
    <mergeCell ref="S126:AA126"/>
    <mergeCell ref="A125:A126"/>
    <mergeCell ref="B125:D125"/>
    <mergeCell ref="E125:G125"/>
    <mergeCell ref="H125:I125"/>
    <mergeCell ref="J125:L125"/>
    <mergeCell ref="M125:O126"/>
    <mergeCell ref="P125:R125"/>
    <mergeCell ref="S125:T125"/>
    <mergeCell ref="V125:W125"/>
    <mergeCell ref="Y127:AA127"/>
    <mergeCell ref="AB127:AD128"/>
    <mergeCell ref="AE127:AG128"/>
    <mergeCell ref="B128:D128"/>
    <mergeCell ref="E128:G128"/>
    <mergeCell ref="H128:I128"/>
    <mergeCell ref="J128:L128"/>
    <mergeCell ref="P128:R128"/>
    <mergeCell ref="S128:AA128"/>
    <mergeCell ref="A127:A128"/>
    <mergeCell ref="B127:D127"/>
    <mergeCell ref="E127:G127"/>
    <mergeCell ref="H127:I127"/>
    <mergeCell ref="J127:L127"/>
    <mergeCell ref="M127:O128"/>
    <mergeCell ref="P127:R127"/>
    <mergeCell ref="S127:T127"/>
    <mergeCell ref="V127:W127"/>
    <mergeCell ref="Y129:AA129"/>
    <mergeCell ref="AB129:AD130"/>
    <mergeCell ref="AE129:AG130"/>
    <mergeCell ref="B130:D130"/>
    <mergeCell ref="E130:G130"/>
    <mergeCell ref="H130:I130"/>
    <mergeCell ref="J130:L130"/>
    <mergeCell ref="P130:R130"/>
    <mergeCell ref="S130:AA130"/>
    <mergeCell ref="A129:A130"/>
    <mergeCell ref="B129:D129"/>
    <mergeCell ref="E129:G129"/>
    <mergeCell ref="H129:I129"/>
    <mergeCell ref="J129:L129"/>
    <mergeCell ref="M129:O130"/>
    <mergeCell ref="P129:R129"/>
    <mergeCell ref="S129:T129"/>
    <mergeCell ref="V129:W129"/>
    <mergeCell ref="Y131:AA131"/>
    <mergeCell ref="AB131:AD132"/>
    <mergeCell ref="AE131:AG132"/>
    <mergeCell ref="B132:D132"/>
    <mergeCell ref="E132:G132"/>
    <mergeCell ref="H132:I132"/>
    <mergeCell ref="J132:L132"/>
    <mergeCell ref="P132:R132"/>
    <mergeCell ref="S132:AA132"/>
    <mergeCell ref="A131:A132"/>
    <mergeCell ref="B131:D131"/>
    <mergeCell ref="E131:G131"/>
    <mergeCell ref="H131:I131"/>
    <mergeCell ref="J131:L131"/>
    <mergeCell ref="M131:O132"/>
    <mergeCell ref="P131:R131"/>
    <mergeCell ref="S131:T131"/>
    <mergeCell ref="V131:W131"/>
    <mergeCell ref="Y133:AA133"/>
    <mergeCell ref="AB133:AD134"/>
    <mergeCell ref="AE133:AG134"/>
    <mergeCell ref="B134:D134"/>
    <mergeCell ref="E134:G134"/>
    <mergeCell ref="H134:I134"/>
    <mergeCell ref="J134:L134"/>
    <mergeCell ref="P134:R134"/>
    <mergeCell ref="S134:AA134"/>
    <mergeCell ref="A133:A134"/>
    <mergeCell ref="B133:D133"/>
    <mergeCell ref="E133:G133"/>
    <mergeCell ref="H133:I133"/>
    <mergeCell ref="J133:L133"/>
    <mergeCell ref="M133:O134"/>
    <mergeCell ref="P133:R133"/>
    <mergeCell ref="S133:T133"/>
    <mergeCell ref="V133:W133"/>
    <mergeCell ref="Y135:AA135"/>
    <mergeCell ref="AB135:AD136"/>
    <mergeCell ref="AE135:AG136"/>
    <mergeCell ref="B136:D136"/>
    <mergeCell ref="E136:G136"/>
    <mergeCell ref="H136:I136"/>
    <mergeCell ref="J136:L136"/>
    <mergeCell ref="P136:R136"/>
    <mergeCell ref="S136:AA136"/>
    <mergeCell ref="A135:A136"/>
    <mergeCell ref="B135:D135"/>
    <mergeCell ref="E135:G135"/>
    <mergeCell ref="H135:I135"/>
    <mergeCell ref="J135:L135"/>
    <mergeCell ref="M135:O136"/>
    <mergeCell ref="P135:R135"/>
    <mergeCell ref="S135:T135"/>
    <mergeCell ref="V135:W135"/>
    <mergeCell ref="Y137:AA137"/>
    <mergeCell ref="AB137:AD138"/>
    <mergeCell ref="AE137:AG138"/>
    <mergeCell ref="B138:D138"/>
    <mergeCell ref="E138:G138"/>
    <mergeCell ref="H138:I138"/>
    <mergeCell ref="J138:L138"/>
    <mergeCell ref="P138:R138"/>
    <mergeCell ref="S138:AA138"/>
    <mergeCell ref="A137:A138"/>
    <mergeCell ref="B137:D137"/>
    <mergeCell ref="E137:G137"/>
    <mergeCell ref="H137:I137"/>
    <mergeCell ref="J137:L137"/>
    <mergeCell ref="M137:O138"/>
    <mergeCell ref="P137:R137"/>
    <mergeCell ref="S137:T137"/>
    <mergeCell ref="V137:W137"/>
    <mergeCell ref="Y139:AA139"/>
    <mergeCell ref="AB139:AD140"/>
    <mergeCell ref="AE139:AG140"/>
    <mergeCell ref="B140:D140"/>
    <mergeCell ref="E140:G140"/>
    <mergeCell ref="H140:I140"/>
    <mergeCell ref="J140:L140"/>
    <mergeCell ref="P140:R140"/>
    <mergeCell ref="S140:AA140"/>
    <mergeCell ref="A139:A140"/>
    <mergeCell ref="B139:D139"/>
    <mergeCell ref="E139:G139"/>
    <mergeCell ref="H139:I139"/>
    <mergeCell ref="J139:L139"/>
    <mergeCell ref="M139:O140"/>
    <mergeCell ref="P139:R139"/>
    <mergeCell ref="S139:T139"/>
    <mergeCell ref="V139:W139"/>
    <mergeCell ref="Y141:AA141"/>
    <mergeCell ref="AB141:AD142"/>
    <mergeCell ref="AE141:AG142"/>
    <mergeCell ref="B142:D142"/>
    <mergeCell ref="E142:G142"/>
    <mergeCell ref="H142:I142"/>
    <mergeCell ref="J142:L142"/>
    <mergeCell ref="P142:R142"/>
    <mergeCell ref="S142:AA142"/>
    <mergeCell ref="A141:A142"/>
    <mergeCell ref="B141:D141"/>
    <mergeCell ref="E141:G141"/>
    <mergeCell ref="H141:I141"/>
    <mergeCell ref="J141:L141"/>
    <mergeCell ref="M141:O142"/>
    <mergeCell ref="P141:R141"/>
    <mergeCell ref="S141:T141"/>
    <mergeCell ref="V141:W141"/>
    <mergeCell ref="Y143:AA143"/>
    <mergeCell ref="AB143:AD144"/>
    <mergeCell ref="AE143:AG144"/>
    <mergeCell ref="B144:D144"/>
    <mergeCell ref="E144:G144"/>
    <mergeCell ref="H144:I144"/>
    <mergeCell ref="J144:L144"/>
    <mergeCell ref="P144:R144"/>
    <mergeCell ref="S144:AA144"/>
    <mergeCell ref="A143:A144"/>
    <mergeCell ref="B143:D143"/>
    <mergeCell ref="E143:G143"/>
    <mergeCell ref="H143:I143"/>
    <mergeCell ref="J143:L143"/>
    <mergeCell ref="M143:O144"/>
    <mergeCell ref="P143:R143"/>
    <mergeCell ref="S143:T143"/>
    <mergeCell ref="V143:W143"/>
    <mergeCell ref="Y145:AA145"/>
    <mergeCell ref="AB145:AD146"/>
    <mergeCell ref="AE145:AG146"/>
    <mergeCell ref="B146:D146"/>
    <mergeCell ref="E146:G146"/>
    <mergeCell ref="H146:I146"/>
    <mergeCell ref="J146:L146"/>
    <mergeCell ref="P146:R146"/>
    <mergeCell ref="S146:AA146"/>
    <mergeCell ref="A145:A146"/>
    <mergeCell ref="B145:D145"/>
    <mergeCell ref="E145:G145"/>
    <mergeCell ref="H145:I145"/>
    <mergeCell ref="J145:L145"/>
    <mergeCell ref="M145:O146"/>
    <mergeCell ref="P145:R145"/>
    <mergeCell ref="S145:T145"/>
    <mergeCell ref="V145:W145"/>
    <mergeCell ref="Y147:AA147"/>
    <mergeCell ref="AB147:AD148"/>
    <mergeCell ref="AE147:AG148"/>
    <mergeCell ref="B148:D148"/>
    <mergeCell ref="E148:G148"/>
    <mergeCell ref="H148:I148"/>
    <mergeCell ref="J148:L148"/>
    <mergeCell ref="P148:R148"/>
    <mergeCell ref="S148:AA148"/>
    <mergeCell ref="A147:A148"/>
    <mergeCell ref="B147:D147"/>
    <mergeCell ref="E147:G147"/>
    <mergeCell ref="H147:I147"/>
    <mergeCell ref="J147:L147"/>
    <mergeCell ref="M147:O148"/>
    <mergeCell ref="P147:R147"/>
    <mergeCell ref="S147:T147"/>
    <mergeCell ref="V147:W147"/>
    <mergeCell ref="Y149:AA149"/>
    <mergeCell ref="AB149:AD150"/>
    <mergeCell ref="AE149:AG150"/>
    <mergeCell ref="B150:D150"/>
    <mergeCell ref="E150:G150"/>
    <mergeCell ref="H150:I150"/>
    <mergeCell ref="J150:L150"/>
    <mergeCell ref="P150:R150"/>
    <mergeCell ref="S150:AA150"/>
    <mergeCell ref="A149:A150"/>
    <mergeCell ref="B149:D149"/>
    <mergeCell ref="E149:G149"/>
    <mergeCell ref="H149:I149"/>
    <mergeCell ref="J149:L149"/>
    <mergeCell ref="M149:O150"/>
    <mergeCell ref="P149:R149"/>
    <mergeCell ref="S149:T149"/>
    <mergeCell ref="V149:W149"/>
    <mergeCell ref="Y151:AA151"/>
    <mergeCell ref="AB151:AD152"/>
    <mergeCell ref="AE151:AG152"/>
    <mergeCell ref="B152:D152"/>
    <mergeCell ref="E152:G152"/>
    <mergeCell ref="H152:I152"/>
    <mergeCell ref="J152:L152"/>
    <mergeCell ref="P152:R152"/>
    <mergeCell ref="S152:AA152"/>
    <mergeCell ref="A151:A152"/>
    <mergeCell ref="B151:D151"/>
    <mergeCell ref="E151:G151"/>
    <mergeCell ref="H151:I151"/>
    <mergeCell ref="J151:L151"/>
    <mergeCell ref="M151:O152"/>
    <mergeCell ref="P151:R151"/>
    <mergeCell ref="S151:T151"/>
    <mergeCell ref="V151:W151"/>
    <mergeCell ref="Y153:AA153"/>
    <mergeCell ref="AB153:AD154"/>
    <mergeCell ref="AE153:AG154"/>
    <mergeCell ref="B154:D154"/>
    <mergeCell ref="E154:G154"/>
    <mergeCell ref="H154:I154"/>
    <mergeCell ref="J154:L154"/>
    <mergeCell ref="P154:R154"/>
    <mergeCell ref="S154:AA154"/>
    <mergeCell ref="A153:A154"/>
    <mergeCell ref="B153:D153"/>
    <mergeCell ref="E153:G153"/>
    <mergeCell ref="H153:I153"/>
    <mergeCell ref="J153:L153"/>
    <mergeCell ref="M153:O154"/>
    <mergeCell ref="P153:R153"/>
    <mergeCell ref="S153:T153"/>
    <mergeCell ref="V153:W153"/>
    <mergeCell ref="Y155:AA155"/>
    <mergeCell ref="AB155:AD156"/>
    <mergeCell ref="AE155:AG156"/>
    <mergeCell ref="B156:D156"/>
    <mergeCell ref="E156:G156"/>
    <mergeCell ref="H156:I156"/>
    <mergeCell ref="J156:L156"/>
    <mergeCell ref="P156:R156"/>
    <mergeCell ref="S156:AA156"/>
    <mergeCell ref="A155:A156"/>
    <mergeCell ref="B155:D155"/>
    <mergeCell ref="E155:G155"/>
    <mergeCell ref="H155:I155"/>
    <mergeCell ref="J155:L155"/>
    <mergeCell ref="M155:O156"/>
    <mergeCell ref="P155:R155"/>
    <mergeCell ref="S155:T155"/>
    <mergeCell ref="V155:W155"/>
    <mergeCell ref="Y157:AA157"/>
    <mergeCell ref="AB157:AD158"/>
    <mergeCell ref="AE157:AG158"/>
    <mergeCell ref="B158:D158"/>
    <mergeCell ref="E158:G158"/>
    <mergeCell ref="H158:I158"/>
    <mergeCell ref="J158:L158"/>
    <mergeCell ref="P158:R158"/>
    <mergeCell ref="S158:AA158"/>
    <mergeCell ref="A157:A158"/>
    <mergeCell ref="B157:D157"/>
    <mergeCell ref="E157:G157"/>
    <mergeCell ref="H157:I157"/>
    <mergeCell ref="J157:L157"/>
    <mergeCell ref="M157:O158"/>
    <mergeCell ref="P157:R157"/>
    <mergeCell ref="S157:T157"/>
    <mergeCell ref="V157:W157"/>
    <mergeCell ref="Y159:AA159"/>
    <mergeCell ref="AB159:AD160"/>
    <mergeCell ref="AE159:AG160"/>
    <mergeCell ref="B160:D160"/>
    <mergeCell ref="E160:G160"/>
    <mergeCell ref="H160:I160"/>
    <mergeCell ref="J160:L160"/>
    <mergeCell ref="P160:R160"/>
    <mergeCell ref="S160:AA160"/>
    <mergeCell ref="A159:A160"/>
    <mergeCell ref="B159:D159"/>
    <mergeCell ref="E159:G159"/>
    <mergeCell ref="H159:I159"/>
    <mergeCell ref="J159:L159"/>
    <mergeCell ref="M159:O160"/>
    <mergeCell ref="P159:R159"/>
    <mergeCell ref="S159:T159"/>
    <mergeCell ref="V159:W159"/>
    <mergeCell ref="Y161:AA161"/>
    <mergeCell ref="AB161:AD162"/>
    <mergeCell ref="AE161:AG162"/>
    <mergeCell ref="B162:D162"/>
    <mergeCell ref="E162:G162"/>
    <mergeCell ref="H162:I162"/>
    <mergeCell ref="J162:L162"/>
    <mergeCell ref="P162:R162"/>
    <mergeCell ref="S162:AA162"/>
    <mergeCell ref="A161:A162"/>
    <mergeCell ref="B161:D161"/>
    <mergeCell ref="E161:G161"/>
    <mergeCell ref="H161:I161"/>
    <mergeCell ref="J161:L161"/>
    <mergeCell ref="M161:O162"/>
    <mergeCell ref="P161:R161"/>
    <mergeCell ref="S161:T161"/>
    <mergeCell ref="V161:W161"/>
    <mergeCell ref="Y163:AA163"/>
    <mergeCell ref="AB163:AD164"/>
    <mergeCell ref="AE163:AG164"/>
    <mergeCell ref="B164:D164"/>
    <mergeCell ref="E164:G164"/>
    <mergeCell ref="H164:I164"/>
    <mergeCell ref="J164:L164"/>
    <mergeCell ref="P164:R164"/>
    <mergeCell ref="S164:AA164"/>
    <mergeCell ref="A163:A164"/>
    <mergeCell ref="B163:D163"/>
    <mergeCell ref="E163:G163"/>
    <mergeCell ref="H163:I163"/>
    <mergeCell ref="J163:L163"/>
    <mergeCell ref="M163:O164"/>
    <mergeCell ref="P163:R163"/>
    <mergeCell ref="S163:T163"/>
    <mergeCell ref="V163:W163"/>
    <mergeCell ref="Y165:AA165"/>
    <mergeCell ref="AB165:AD166"/>
    <mergeCell ref="AE165:AG166"/>
    <mergeCell ref="B166:D166"/>
    <mergeCell ref="E166:G166"/>
    <mergeCell ref="H166:I166"/>
    <mergeCell ref="J166:L166"/>
    <mergeCell ref="P166:R166"/>
    <mergeCell ref="S166:AA166"/>
    <mergeCell ref="A165:A166"/>
    <mergeCell ref="B165:D165"/>
    <mergeCell ref="E165:G165"/>
    <mergeCell ref="H165:I165"/>
    <mergeCell ref="J165:L165"/>
    <mergeCell ref="M165:O166"/>
    <mergeCell ref="P165:R165"/>
    <mergeCell ref="S165:T165"/>
    <mergeCell ref="V165:W165"/>
    <mergeCell ref="Y167:AA167"/>
    <mergeCell ref="AB167:AD168"/>
    <mergeCell ref="AE167:AG168"/>
    <mergeCell ref="B168:D168"/>
    <mergeCell ref="E168:G168"/>
    <mergeCell ref="H168:I168"/>
    <mergeCell ref="J168:L168"/>
    <mergeCell ref="P168:R168"/>
    <mergeCell ref="S168:AA168"/>
    <mergeCell ref="A167:A168"/>
    <mergeCell ref="B167:D167"/>
    <mergeCell ref="E167:G167"/>
    <mergeCell ref="H167:I167"/>
    <mergeCell ref="J167:L167"/>
    <mergeCell ref="M167:O168"/>
    <mergeCell ref="P167:R167"/>
    <mergeCell ref="S167:T167"/>
    <mergeCell ref="V167:W167"/>
    <mergeCell ref="Y169:AA169"/>
    <mergeCell ref="AB169:AD170"/>
    <mergeCell ref="AE169:AG170"/>
    <mergeCell ref="B170:D170"/>
    <mergeCell ref="E170:G170"/>
    <mergeCell ref="H170:I170"/>
    <mergeCell ref="J170:L170"/>
    <mergeCell ref="P170:R170"/>
    <mergeCell ref="S170:AA170"/>
    <mergeCell ref="A169:A170"/>
    <mergeCell ref="B169:D169"/>
    <mergeCell ref="E169:G169"/>
    <mergeCell ref="H169:I169"/>
    <mergeCell ref="J169:L169"/>
    <mergeCell ref="M169:O170"/>
    <mergeCell ref="P169:R169"/>
    <mergeCell ref="S169:T169"/>
    <mergeCell ref="V169:W169"/>
    <mergeCell ref="Y171:AA171"/>
    <mergeCell ref="AB171:AD172"/>
    <mergeCell ref="AE171:AG172"/>
    <mergeCell ref="B172:D172"/>
    <mergeCell ref="E172:G172"/>
    <mergeCell ref="H172:I172"/>
    <mergeCell ref="J172:L172"/>
    <mergeCell ref="P172:R172"/>
    <mergeCell ref="S172:AA172"/>
    <mergeCell ref="A171:A172"/>
    <mergeCell ref="B171:D171"/>
    <mergeCell ref="E171:G171"/>
    <mergeCell ref="H171:I171"/>
    <mergeCell ref="J171:L171"/>
    <mergeCell ref="M171:O172"/>
    <mergeCell ref="P171:R171"/>
    <mergeCell ref="S171:T171"/>
    <mergeCell ref="V171:W171"/>
    <mergeCell ref="Y173:AA173"/>
    <mergeCell ref="AB173:AD174"/>
    <mergeCell ref="AE173:AG174"/>
    <mergeCell ref="B174:D174"/>
    <mergeCell ref="E174:G174"/>
    <mergeCell ref="H174:I174"/>
    <mergeCell ref="J174:L174"/>
    <mergeCell ref="P174:R174"/>
    <mergeCell ref="S174:AA174"/>
    <mergeCell ref="A173:A174"/>
    <mergeCell ref="B173:D173"/>
    <mergeCell ref="E173:G173"/>
    <mergeCell ref="H173:I173"/>
    <mergeCell ref="J173:L173"/>
    <mergeCell ref="M173:O174"/>
    <mergeCell ref="P173:R173"/>
    <mergeCell ref="S173:T173"/>
    <mergeCell ref="V173:W173"/>
    <mergeCell ref="Y175:AA175"/>
    <mergeCell ref="AB175:AD176"/>
    <mergeCell ref="AE175:AG176"/>
    <mergeCell ref="B176:D176"/>
    <mergeCell ref="E176:G176"/>
    <mergeCell ref="H176:I176"/>
    <mergeCell ref="J176:L176"/>
    <mergeCell ref="P176:R176"/>
    <mergeCell ref="S176:AA176"/>
    <mergeCell ref="A175:A176"/>
    <mergeCell ref="B175:D175"/>
    <mergeCell ref="E175:G175"/>
    <mergeCell ref="H175:I175"/>
    <mergeCell ref="J175:L175"/>
    <mergeCell ref="M175:O176"/>
    <mergeCell ref="P175:R175"/>
    <mergeCell ref="S175:T175"/>
    <mergeCell ref="V175:W175"/>
    <mergeCell ref="Y177:AA177"/>
    <mergeCell ref="AB177:AD178"/>
    <mergeCell ref="AE177:AG178"/>
    <mergeCell ref="B178:D178"/>
    <mergeCell ref="E178:G178"/>
    <mergeCell ref="H178:I178"/>
    <mergeCell ref="J178:L178"/>
    <mergeCell ref="P178:R178"/>
    <mergeCell ref="S178:AA178"/>
    <mergeCell ref="A177:A178"/>
    <mergeCell ref="B177:D177"/>
    <mergeCell ref="E177:G177"/>
    <mergeCell ref="H177:I177"/>
    <mergeCell ref="J177:L177"/>
    <mergeCell ref="M177:O178"/>
    <mergeCell ref="P177:R177"/>
    <mergeCell ref="S177:T177"/>
    <mergeCell ref="V177:W177"/>
    <mergeCell ref="Y179:AA179"/>
    <mergeCell ref="AB179:AD180"/>
    <mergeCell ref="AE179:AG180"/>
    <mergeCell ref="B180:D180"/>
    <mergeCell ref="E180:G180"/>
    <mergeCell ref="H180:I180"/>
    <mergeCell ref="J180:L180"/>
    <mergeCell ref="P180:R180"/>
    <mergeCell ref="S180:AA180"/>
    <mergeCell ref="A179:A180"/>
    <mergeCell ref="B179:D179"/>
    <mergeCell ref="E179:G179"/>
    <mergeCell ref="H179:I179"/>
    <mergeCell ref="J179:L179"/>
    <mergeCell ref="M179:O180"/>
    <mergeCell ref="P179:R179"/>
    <mergeCell ref="S179:T179"/>
    <mergeCell ref="V179:W179"/>
    <mergeCell ref="AB181:AD182"/>
    <mergeCell ref="AE181:AG182"/>
    <mergeCell ref="B182:D182"/>
    <mergeCell ref="E182:G182"/>
    <mergeCell ref="H182:I182"/>
    <mergeCell ref="J182:L182"/>
    <mergeCell ref="P182:R182"/>
    <mergeCell ref="S182:AA182"/>
    <mergeCell ref="A181:A182"/>
    <mergeCell ref="B181:D181"/>
    <mergeCell ref="E181:G181"/>
    <mergeCell ref="H181:I181"/>
    <mergeCell ref="J181:L181"/>
    <mergeCell ref="M181:O182"/>
    <mergeCell ref="P181:R181"/>
    <mergeCell ref="S181:T181"/>
    <mergeCell ref="V181:W181"/>
    <mergeCell ref="Y181:AA181"/>
    <mergeCell ref="Y183:AA183"/>
    <mergeCell ref="AB183:AD184"/>
    <mergeCell ref="AE183:AG184"/>
    <mergeCell ref="B184:D184"/>
    <mergeCell ref="E184:G184"/>
    <mergeCell ref="H184:I184"/>
    <mergeCell ref="J184:L184"/>
    <mergeCell ref="P184:R184"/>
    <mergeCell ref="S184:AA184"/>
    <mergeCell ref="A183:A184"/>
    <mergeCell ref="B183:D183"/>
    <mergeCell ref="E183:G183"/>
    <mergeCell ref="H183:I183"/>
    <mergeCell ref="J183:L183"/>
    <mergeCell ref="M183:O184"/>
    <mergeCell ref="P183:R183"/>
    <mergeCell ref="S183:T183"/>
    <mergeCell ref="V183:W183"/>
    <mergeCell ref="A185:A186"/>
    <mergeCell ref="B185:D185"/>
    <mergeCell ref="E185:G185"/>
    <mergeCell ref="H185:I185"/>
    <mergeCell ref="J185:L185"/>
    <mergeCell ref="M185:O186"/>
    <mergeCell ref="P185:R185"/>
    <mergeCell ref="S185:T185"/>
    <mergeCell ref="V185:W185"/>
    <mergeCell ref="H190:I190"/>
    <mergeCell ref="J190:L190"/>
    <mergeCell ref="P190:R190"/>
    <mergeCell ref="S190:AA190"/>
    <mergeCell ref="Y185:AA185"/>
    <mergeCell ref="AB185:AD186"/>
    <mergeCell ref="AE185:AG186"/>
    <mergeCell ref="B186:D186"/>
    <mergeCell ref="E186:G186"/>
    <mergeCell ref="H186:I186"/>
    <mergeCell ref="J186:L186"/>
    <mergeCell ref="P186:R186"/>
    <mergeCell ref="S186:AA186"/>
    <mergeCell ref="A189:A190"/>
    <mergeCell ref="B189:D189"/>
    <mergeCell ref="E189:G189"/>
    <mergeCell ref="H189:I189"/>
    <mergeCell ref="J189:L189"/>
    <mergeCell ref="M189:O190"/>
    <mergeCell ref="P189:R189"/>
    <mergeCell ref="S189:T189"/>
    <mergeCell ref="V189:W189"/>
    <mergeCell ref="Y187:AA187"/>
    <mergeCell ref="Y189:AA189"/>
    <mergeCell ref="AB189:AD190"/>
    <mergeCell ref="AE189:AG190"/>
    <mergeCell ref="B190:D190"/>
    <mergeCell ref="E190:G190"/>
    <mergeCell ref="AB187:AD188"/>
    <mergeCell ref="AE187:AG188"/>
    <mergeCell ref="B188:D188"/>
    <mergeCell ref="E188:G188"/>
    <mergeCell ref="H188:I188"/>
    <mergeCell ref="J188:L188"/>
    <mergeCell ref="P188:R188"/>
    <mergeCell ref="S188:AA188"/>
    <mergeCell ref="A187:A188"/>
    <mergeCell ref="B187:D187"/>
    <mergeCell ref="E187:G187"/>
    <mergeCell ref="H187:I187"/>
    <mergeCell ref="J187:L187"/>
    <mergeCell ref="M187:O188"/>
    <mergeCell ref="P187:R187"/>
    <mergeCell ref="S187:T187"/>
    <mergeCell ref="V187:W187"/>
  </mergeCells>
  <phoneticPr fontId="1"/>
  <pageMargins left="0.70866141732283472" right="0.70866141732283472" top="0.23622047244094491" bottom="0.47244094488188981" header="0.19685039370078741" footer="0.19685039370078741"/>
  <pageSetup paperSize="9" orientation="portrait" r:id="rId1"/>
  <headerFooter>
    <oddFooter>&amp;C&amp;12－　14　－</oddFooter>
    <firstFooter>&amp;C－　14　－</firstFooter>
  </headerFooter>
  <rowBreaks count="2" manualBreakCount="2">
    <brk id="44" max="32" man="1"/>
    <brk id="84" max="3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6B372-ADDA-4A89-910E-9E8D8ABB164E}">
  <dimension ref="A1:AK199"/>
  <sheetViews>
    <sheetView view="pageBreakPreview" topLeftCell="A28" zoomScale="85" zoomScaleNormal="100" zoomScaleSheetLayoutView="85" workbookViewId="0">
      <selection activeCell="U5" sqref="U5"/>
    </sheetView>
  </sheetViews>
  <sheetFormatPr defaultRowHeight="12.75"/>
  <cols>
    <col min="1" max="1" width="3.53125" customWidth="1"/>
    <col min="2" max="7" width="2.59765625" customWidth="1"/>
    <col min="8" max="9" width="2.06640625" customWidth="1"/>
    <col min="10" max="18" width="2.59765625" customWidth="1"/>
    <col min="19" max="19" width="3.1328125" customWidth="1"/>
    <col min="20" max="20" width="3.3984375" customWidth="1"/>
    <col min="21" max="21" width="3.1328125" customWidth="1"/>
    <col min="22" max="91" width="2.59765625" customWidth="1"/>
  </cols>
  <sheetData>
    <row r="1" spans="1:37" ht="21.95" customHeight="1">
      <c r="A1" s="483" t="s">
        <v>487</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134"/>
      <c r="AI1" s="134"/>
      <c r="AJ1" s="134"/>
      <c r="AK1" s="134"/>
    </row>
    <row r="2" spans="1:37" ht="7.5" customHeight="1"/>
    <row r="3" spans="1:37">
      <c r="W3" s="231" t="s">
        <v>89</v>
      </c>
      <c r="X3" s="231"/>
      <c r="Y3" s="438"/>
      <c r="Z3" s="438"/>
      <c r="AA3" t="s">
        <v>90</v>
      </c>
      <c r="AB3" s="438"/>
      <c r="AC3" s="438"/>
      <c r="AD3" t="s">
        <v>19</v>
      </c>
      <c r="AE3" s="438"/>
      <c r="AF3" s="438"/>
      <c r="AG3" t="s">
        <v>20</v>
      </c>
    </row>
    <row r="4" spans="1:37" ht="18" customHeight="1">
      <c r="A4" t="s">
        <v>440</v>
      </c>
    </row>
    <row r="5" spans="1:37" ht="18" customHeight="1">
      <c r="A5" t="s">
        <v>630</v>
      </c>
    </row>
    <row r="6" spans="1:37" ht="18" customHeight="1">
      <c r="O6" s="504" t="s">
        <v>112</v>
      </c>
      <c r="P6" s="504"/>
      <c r="Q6" s="504"/>
      <c r="R6" s="504"/>
      <c r="S6" s="504"/>
      <c r="T6" s="504"/>
      <c r="U6" s="504"/>
      <c r="V6" s="504"/>
      <c r="W6" s="504"/>
      <c r="X6" s="504"/>
      <c r="Y6" s="504"/>
      <c r="Z6" s="504"/>
      <c r="AA6" s="504"/>
      <c r="AB6" s="504"/>
      <c r="AC6" s="504"/>
      <c r="AD6" s="504"/>
      <c r="AE6" s="504"/>
      <c r="AF6" s="504"/>
      <c r="AG6" s="504"/>
    </row>
    <row r="7" spans="1:37" ht="18" customHeight="1">
      <c r="O7" s="504" t="s">
        <v>122</v>
      </c>
      <c r="P7" s="504"/>
      <c r="Q7" s="504"/>
      <c r="R7" s="504"/>
      <c r="S7" s="505"/>
      <c r="T7" s="505"/>
      <c r="U7" s="505"/>
      <c r="V7" s="505"/>
      <c r="W7" s="505"/>
      <c r="X7" s="505"/>
      <c r="Y7" s="505"/>
      <c r="Z7" s="505"/>
      <c r="AA7" s="505"/>
      <c r="AB7" s="505"/>
      <c r="AC7" s="505"/>
      <c r="AD7" s="505"/>
      <c r="AE7" s="505"/>
      <c r="AF7" s="505"/>
      <c r="AG7" s="505"/>
    </row>
    <row r="8" spans="1:37" ht="18" customHeight="1">
      <c r="O8" s="505" t="s">
        <v>143</v>
      </c>
      <c r="P8" s="505"/>
      <c r="Q8" s="505"/>
      <c r="R8" s="209" t="s">
        <v>247</v>
      </c>
      <c r="S8" s="238"/>
      <c r="T8" s="238"/>
      <c r="U8" s="238"/>
      <c r="V8" s="238"/>
      <c r="W8" s="508"/>
      <c r="X8" s="508"/>
      <c r="Y8" s="508"/>
      <c r="Z8" s="508"/>
      <c r="AA8" s="508"/>
      <c r="AB8" s="508"/>
      <c r="AC8" s="508"/>
      <c r="AD8" s="508"/>
      <c r="AE8" s="508"/>
      <c r="AF8" s="508"/>
      <c r="AG8" s="508"/>
    </row>
    <row r="9" spans="1:37" ht="18" customHeight="1" thickBot="1">
      <c r="A9" s="88" t="s">
        <v>531</v>
      </c>
      <c r="L9" s="451" t="s">
        <v>530</v>
      </c>
      <c r="M9" s="451"/>
      <c r="O9" s="506" t="s">
        <v>511</v>
      </c>
      <c r="P9" s="506"/>
      <c r="Q9" s="506"/>
      <c r="R9" s="506"/>
      <c r="S9" s="521"/>
      <c r="T9" s="521"/>
      <c r="U9" s="521"/>
      <c r="V9" s="521"/>
      <c r="W9" s="521"/>
      <c r="X9" s="521"/>
      <c r="Y9" s="521"/>
      <c r="Z9" s="521"/>
      <c r="AA9" s="521"/>
      <c r="AB9" s="521"/>
      <c r="AC9" s="521"/>
      <c r="AD9" s="521"/>
      <c r="AE9" s="521"/>
      <c r="AF9" s="521"/>
      <c r="AG9" s="521"/>
    </row>
    <row r="10" spans="1:37" ht="14.1" customHeight="1" thickBot="1">
      <c r="A10" s="197" t="s">
        <v>520</v>
      </c>
      <c r="B10" s="452" t="s">
        <v>521</v>
      </c>
      <c r="C10" s="452"/>
      <c r="D10" s="452"/>
      <c r="E10" s="452"/>
      <c r="F10" s="452"/>
      <c r="G10" s="452"/>
      <c r="H10" s="452"/>
      <c r="I10" s="452"/>
      <c r="J10" s="452"/>
      <c r="K10" s="453">
        <v>3000</v>
      </c>
      <c r="L10" s="453"/>
      <c r="M10" s="453"/>
      <c r="R10" s="490" t="s">
        <v>507</v>
      </c>
      <c r="S10" s="491"/>
      <c r="T10" s="491"/>
      <c r="U10" s="491"/>
      <c r="V10" s="491"/>
      <c r="W10" s="491"/>
      <c r="X10" s="491"/>
      <c r="Y10" s="491"/>
      <c r="Z10" s="491"/>
      <c r="AA10" s="491"/>
      <c r="AB10" s="491"/>
      <c r="AC10" s="491"/>
      <c r="AD10" s="491"/>
      <c r="AE10" s="491"/>
      <c r="AF10" s="491"/>
      <c r="AG10" s="492"/>
    </row>
    <row r="11" spans="1:37" ht="14.1" customHeight="1">
      <c r="A11" s="197" t="s">
        <v>522</v>
      </c>
      <c r="B11" s="452" t="s">
        <v>523</v>
      </c>
      <c r="C11" s="452"/>
      <c r="D11" s="452"/>
      <c r="E11" s="452"/>
      <c r="F11" s="452"/>
      <c r="G11" s="452"/>
      <c r="H11" s="452"/>
      <c r="I11" s="452"/>
      <c r="J11" s="452"/>
      <c r="K11" s="453">
        <v>2000</v>
      </c>
      <c r="L11" s="453"/>
      <c r="M11" s="453"/>
      <c r="R11" s="509" t="s">
        <v>506</v>
      </c>
      <c r="S11" s="494"/>
      <c r="T11" s="494"/>
      <c r="U11" s="494"/>
      <c r="V11" s="494"/>
      <c r="W11" s="494"/>
      <c r="X11" s="494"/>
      <c r="Y11" s="494"/>
      <c r="Z11" s="494"/>
      <c r="AA11" s="494"/>
      <c r="AB11" s="494"/>
      <c r="AC11" s="494"/>
      <c r="AD11" s="494"/>
      <c r="AE11" s="494"/>
      <c r="AF11" s="494"/>
      <c r="AG11" s="510"/>
    </row>
    <row r="12" spans="1:37">
      <c r="A12" s="197" t="s">
        <v>524</v>
      </c>
      <c r="B12" s="452" t="s">
        <v>525</v>
      </c>
      <c r="C12" s="452"/>
      <c r="D12" s="452"/>
      <c r="E12" s="452"/>
      <c r="F12" s="452"/>
      <c r="G12" s="452"/>
      <c r="H12" s="452"/>
      <c r="I12" s="452"/>
      <c r="J12" s="452"/>
      <c r="K12" s="453">
        <v>1000</v>
      </c>
      <c r="L12" s="453"/>
      <c r="M12" s="453"/>
      <c r="R12" s="511" t="s">
        <v>143</v>
      </c>
      <c r="S12" s="228"/>
      <c r="T12" s="228"/>
      <c r="U12" s="228"/>
      <c r="V12" s="166" t="s">
        <v>247</v>
      </c>
      <c r="W12" s="489"/>
      <c r="X12" s="489"/>
      <c r="Y12" s="489"/>
      <c r="Z12" s="167" t="s">
        <v>488</v>
      </c>
      <c r="AA12" s="489"/>
      <c r="AB12" s="489"/>
      <c r="AC12" s="489"/>
      <c r="AD12" s="489"/>
      <c r="AE12" s="167"/>
      <c r="AF12" s="135"/>
      <c r="AG12" s="168"/>
    </row>
    <row r="13" spans="1:37">
      <c r="A13" s="197" t="s">
        <v>526</v>
      </c>
      <c r="B13" s="452" t="s">
        <v>500</v>
      </c>
      <c r="C13" s="452"/>
      <c r="D13" s="452"/>
      <c r="E13" s="452"/>
      <c r="F13" s="452"/>
      <c r="G13" s="452"/>
      <c r="H13" s="452"/>
      <c r="I13" s="452"/>
      <c r="J13" s="452"/>
      <c r="K13" s="453">
        <v>800</v>
      </c>
      <c r="L13" s="453"/>
      <c r="M13" s="453"/>
      <c r="R13" s="511"/>
      <c r="S13" s="228"/>
      <c r="T13" s="228"/>
      <c r="U13" s="228"/>
      <c r="V13" s="514"/>
      <c r="W13" s="515"/>
      <c r="X13" s="515"/>
      <c r="Y13" s="515"/>
      <c r="Z13" s="515"/>
      <c r="AA13" s="515"/>
      <c r="AB13" s="515"/>
      <c r="AC13" s="515"/>
      <c r="AD13" s="515"/>
      <c r="AE13" s="515"/>
      <c r="AF13" s="515"/>
      <c r="AG13" s="516"/>
    </row>
    <row r="14" spans="1:37">
      <c r="A14" s="197" t="s">
        <v>527</v>
      </c>
      <c r="B14" s="452" t="s">
        <v>499</v>
      </c>
      <c r="C14" s="452"/>
      <c r="D14" s="452"/>
      <c r="E14" s="452"/>
      <c r="F14" s="452"/>
      <c r="G14" s="452"/>
      <c r="H14" s="452"/>
      <c r="I14" s="452"/>
      <c r="J14" s="452"/>
      <c r="K14" s="453">
        <v>500</v>
      </c>
      <c r="L14" s="453"/>
      <c r="M14" s="453"/>
      <c r="R14" s="511" t="s">
        <v>508</v>
      </c>
      <c r="S14" s="228"/>
      <c r="T14" s="228"/>
      <c r="U14" s="228"/>
      <c r="V14" s="517"/>
      <c r="W14" s="517"/>
      <c r="X14" s="517"/>
      <c r="Y14" s="517"/>
      <c r="Z14" s="517"/>
      <c r="AA14" s="517"/>
      <c r="AB14" s="517"/>
      <c r="AC14" s="517"/>
      <c r="AD14" s="517"/>
      <c r="AE14" s="517"/>
      <c r="AF14" s="517"/>
      <c r="AG14" s="518"/>
    </row>
    <row r="15" spans="1:37" ht="13.15" thickBot="1">
      <c r="A15" s="197" t="s">
        <v>528</v>
      </c>
      <c r="B15" s="452" t="s">
        <v>529</v>
      </c>
      <c r="C15" s="452"/>
      <c r="D15" s="452"/>
      <c r="E15" s="452"/>
      <c r="F15" s="452"/>
      <c r="G15" s="452"/>
      <c r="H15" s="452"/>
      <c r="I15" s="452"/>
      <c r="J15" s="452"/>
      <c r="K15" s="453">
        <v>300</v>
      </c>
      <c r="L15" s="453"/>
      <c r="M15" s="453"/>
      <c r="R15" s="512" t="s">
        <v>233</v>
      </c>
      <c r="S15" s="513"/>
      <c r="T15" s="513"/>
      <c r="U15" s="513"/>
      <c r="V15" s="519"/>
      <c r="W15" s="519"/>
      <c r="X15" s="519"/>
      <c r="Y15" s="519"/>
      <c r="Z15" s="519"/>
      <c r="AA15" s="519"/>
      <c r="AB15" s="519"/>
      <c r="AC15" s="519"/>
      <c r="AD15" s="519"/>
      <c r="AE15" s="519"/>
      <c r="AF15" s="519"/>
      <c r="AG15" s="520"/>
    </row>
    <row r="16" spans="1:37" ht="10.5" customHeight="1"/>
    <row r="17" spans="1:33" ht="15" customHeight="1">
      <c r="A17" s="385" t="s">
        <v>486</v>
      </c>
      <c r="B17" s="385"/>
      <c r="C17" s="385"/>
      <c r="D17" s="385"/>
      <c r="E17" s="385"/>
      <c r="F17" s="385"/>
      <c r="G17" s="385"/>
      <c r="H17" s="485" t="s">
        <v>510</v>
      </c>
      <c r="I17" s="385"/>
      <c r="J17" s="385"/>
      <c r="K17" s="385"/>
      <c r="L17" s="385"/>
      <c r="M17" s="385"/>
      <c r="N17" s="385"/>
      <c r="O17" s="283" t="s">
        <v>491</v>
      </c>
      <c r="P17" s="283"/>
      <c r="Q17" s="283"/>
      <c r="R17" s="283"/>
      <c r="S17" s="283"/>
      <c r="T17" s="283"/>
      <c r="U17" s="283"/>
      <c r="V17" s="486" t="s">
        <v>509</v>
      </c>
      <c r="W17" s="487"/>
      <c r="X17" s="487"/>
      <c r="Y17" s="487"/>
      <c r="Z17" s="487"/>
      <c r="AA17" s="487"/>
      <c r="AB17" s="487"/>
      <c r="AC17" s="487"/>
      <c r="AD17" s="487"/>
      <c r="AE17" s="487"/>
      <c r="AF17" s="487"/>
      <c r="AG17" s="488"/>
    </row>
    <row r="18" spans="1:33">
      <c r="A18" s="208" t="s">
        <v>502</v>
      </c>
      <c r="B18" s="228" t="s">
        <v>503</v>
      </c>
      <c r="C18" s="228"/>
      <c r="D18" s="228"/>
      <c r="E18" s="228"/>
      <c r="F18" s="228"/>
      <c r="G18" s="228"/>
      <c r="H18" s="149" t="s">
        <v>33</v>
      </c>
      <c r="I18" s="151"/>
      <c r="J18" s="151"/>
      <c r="K18" s="151"/>
      <c r="L18" s="151" t="s">
        <v>494</v>
      </c>
      <c r="M18" s="151"/>
      <c r="N18" s="152"/>
      <c r="O18" s="149">
        <v>18</v>
      </c>
      <c r="P18" s="150" t="s">
        <v>497</v>
      </c>
      <c r="Q18" s="154">
        <v>0</v>
      </c>
      <c r="R18" s="151" t="s">
        <v>195</v>
      </c>
      <c r="S18" s="151">
        <v>20</v>
      </c>
      <c r="T18" s="150" t="s">
        <v>497</v>
      </c>
      <c r="U18" s="155">
        <v>0</v>
      </c>
      <c r="V18" s="449" t="s">
        <v>498</v>
      </c>
      <c r="W18" s="450"/>
      <c r="X18" s="450"/>
      <c r="Y18" s="450"/>
      <c r="Z18" s="450"/>
      <c r="AA18" s="450"/>
      <c r="AB18" s="450"/>
      <c r="AC18" s="450"/>
      <c r="AD18" s="450"/>
      <c r="AE18" s="450" t="s">
        <v>501</v>
      </c>
      <c r="AF18" s="450"/>
      <c r="AG18" s="457"/>
    </row>
    <row r="19" spans="1:33">
      <c r="A19" s="208" t="s">
        <v>502</v>
      </c>
      <c r="B19" s="228" t="s">
        <v>503</v>
      </c>
      <c r="C19" s="228"/>
      <c r="D19" s="228"/>
      <c r="E19" s="228"/>
      <c r="F19" s="228"/>
      <c r="G19" s="228"/>
      <c r="H19" s="149"/>
      <c r="I19" s="151"/>
      <c r="J19" s="151" t="s">
        <v>147</v>
      </c>
      <c r="K19" s="151"/>
      <c r="L19" s="151"/>
      <c r="M19" s="151"/>
      <c r="N19" s="152"/>
      <c r="O19" s="149">
        <v>18</v>
      </c>
      <c r="P19" s="150" t="s">
        <v>497</v>
      </c>
      <c r="Q19" s="154">
        <v>30</v>
      </c>
      <c r="R19" s="151" t="s">
        <v>195</v>
      </c>
      <c r="S19" s="151">
        <v>20</v>
      </c>
      <c r="T19" s="150" t="s">
        <v>497</v>
      </c>
      <c r="U19" s="155">
        <v>30</v>
      </c>
      <c r="V19" s="449"/>
      <c r="W19" s="450"/>
      <c r="X19" s="450"/>
      <c r="Y19" s="450" t="s">
        <v>499</v>
      </c>
      <c r="Z19" s="450"/>
      <c r="AA19" s="450"/>
      <c r="AB19" s="450"/>
      <c r="AC19" s="450"/>
      <c r="AD19" s="450"/>
      <c r="AE19" s="450" t="s">
        <v>501</v>
      </c>
      <c r="AF19" s="450"/>
      <c r="AG19" s="457"/>
    </row>
    <row r="20" spans="1:33">
      <c r="A20" s="145">
        <v>1</v>
      </c>
      <c r="B20" s="228"/>
      <c r="C20" s="228"/>
      <c r="D20" s="228"/>
      <c r="E20" s="228"/>
      <c r="F20" s="228"/>
      <c r="G20" s="228"/>
      <c r="H20" s="149" t="s">
        <v>33</v>
      </c>
      <c r="I20" s="151" t="s">
        <v>492</v>
      </c>
      <c r="J20" s="151" t="s">
        <v>147</v>
      </c>
      <c r="K20" s="151" t="s">
        <v>493</v>
      </c>
      <c r="L20" s="151" t="s">
        <v>494</v>
      </c>
      <c r="M20" s="151" t="s">
        <v>495</v>
      </c>
      <c r="N20" s="152" t="s">
        <v>496</v>
      </c>
      <c r="O20" s="149"/>
      <c r="P20" s="150" t="s">
        <v>497</v>
      </c>
      <c r="Q20" s="154"/>
      <c r="R20" s="151" t="s">
        <v>195</v>
      </c>
      <c r="S20" s="151"/>
      <c r="T20" s="150" t="s">
        <v>497</v>
      </c>
      <c r="U20" s="155"/>
      <c r="V20" s="449" t="s">
        <v>498</v>
      </c>
      <c r="W20" s="450"/>
      <c r="X20" s="450"/>
      <c r="Y20" s="450" t="s">
        <v>499</v>
      </c>
      <c r="Z20" s="450"/>
      <c r="AA20" s="450"/>
      <c r="AB20" s="450" t="s">
        <v>500</v>
      </c>
      <c r="AC20" s="450"/>
      <c r="AD20" s="450"/>
      <c r="AE20" s="450" t="s">
        <v>501</v>
      </c>
      <c r="AF20" s="450"/>
      <c r="AG20" s="457"/>
    </row>
    <row r="21" spans="1:33">
      <c r="A21" s="198">
        <v>2</v>
      </c>
      <c r="B21" s="228"/>
      <c r="C21" s="228"/>
      <c r="D21" s="228"/>
      <c r="E21" s="228"/>
      <c r="F21" s="228"/>
      <c r="G21" s="228"/>
      <c r="H21" s="149" t="s">
        <v>33</v>
      </c>
      <c r="I21" s="151" t="s">
        <v>492</v>
      </c>
      <c r="J21" s="151" t="s">
        <v>147</v>
      </c>
      <c r="K21" s="151" t="s">
        <v>493</v>
      </c>
      <c r="L21" s="151" t="s">
        <v>494</v>
      </c>
      <c r="M21" s="151" t="s">
        <v>495</v>
      </c>
      <c r="N21" s="152" t="s">
        <v>496</v>
      </c>
      <c r="O21" s="149"/>
      <c r="P21" s="150" t="s">
        <v>497</v>
      </c>
      <c r="Q21" s="154"/>
      <c r="R21" s="151" t="s">
        <v>195</v>
      </c>
      <c r="S21" s="151"/>
      <c r="T21" s="150" t="s">
        <v>497</v>
      </c>
      <c r="U21" s="155"/>
      <c r="V21" s="449" t="s">
        <v>498</v>
      </c>
      <c r="W21" s="450"/>
      <c r="X21" s="450"/>
      <c r="Y21" s="450" t="s">
        <v>499</v>
      </c>
      <c r="Z21" s="450"/>
      <c r="AA21" s="450"/>
      <c r="AB21" s="450" t="s">
        <v>500</v>
      </c>
      <c r="AC21" s="450"/>
      <c r="AD21" s="450"/>
      <c r="AE21" s="450" t="s">
        <v>501</v>
      </c>
      <c r="AF21" s="450"/>
      <c r="AG21" s="457"/>
    </row>
    <row r="22" spans="1:33">
      <c r="A22" s="201">
        <v>3</v>
      </c>
      <c r="B22" s="494"/>
      <c r="C22" s="494"/>
      <c r="D22" s="494"/>
      <c r="E22" s="494"/>
      <c r="F22" s="494"/>
      <c r="G22" s="494"/>
      <c r="H22" s="146" t="s">
        <v>33</v>
      </c>
      <c r="I22" s="147" t="s">
        <v>492</v>
      </c>
      <c r="J22" s="147" t="s">
        <v>147</v>
      </c>
      <c r="K22" s="147" t="s">
        <v>493</v>
      </c>
      <c r="L22" s="147" t="s">
        <v>494</v>
      </c>
      <c r="M22" s="147" t="s">
        <v>495</v>
      </c>
      <c r="N22" s="148" t="s">
        <v>496</v>
      </c>
      <c r="O22" s="146"/>
      <c r="P22" s="153" t="s">
        <v>497</v>
      </c>
      <c r="Q22" s="154"/>
      <c r="R22" s="147" t="s">
        <v>195</v>
      </c>
      <c r="S22" s="147"/>
      <c r="T22" s="153" t="s">
        <v>497</v>
      </c>
      <c r="U22" s="155"/>
      <c r="V22" s="495" t="s">
        <v>498</v>
      </c>
      <c r="W22" s="496"/>
      <c r="X22" s="496"/>
      <c r="Y22" s="496" t="s">
        <v>499</v>
      </c>
      <c r="Z22" s="496"/>
      <c r="AA22" s="496"/>
      <c r="AB22" s="496" t="s">
        <v>500</v>
      </c>
      <c r="AC22" s="496"/>
      <c r="AD22" s="496"/>
      <c r="AE22" s="496" t="s">
        <v>501</v>
      </c>
      <c r="AF22" s="496"/>
      <c r="AG22" s="497"/>
    </row>
    <row r="23" spans="1:33">
      <c r="A23" s="201">
        <v>4</v>
      </c>
      <c r="B23" s="494"/>
      <c r="C23" s="494"/>
      <c r="D23" s="494"/>
      <c r="E23" s="494"/>
      <c r="F23" s="494"/>
      <c r="G23" s="494"/>
      <c r="H23" s="146" t="s">
        <v>33</v>
      </c>
      <c r="I23" s="147" t="s">
        <v>492</v>
      </c>
      <c r="J23" s="147" t="s">
        <v>147</v>
      </c>
      <c r="K23" s="147" t="s">
        <v>493</v>
      </c>
      <c r="L23" s="147" t="s">
        <v>494</v>
      </c>
      <c r="M23" s="147" t="s">
        <v>495</v>
      </c>
      <c r="N23" s="148" t="s">
        <v>496</v>
      </c>
      <c r="O23" s="146"/>
      <c r="P23" s="153" t="s">
        <v>497</v>
      </c>
      <c r="Q23" s="154"/>
      <c r="R23" s="147" t="s">
        <v>195</v>
      </c>
      <c r="S23" s="147"/>
      <c r="T23" s="153" t="s">
        <v>497</v>
      </c>
      <c r="U23" s="155"/>
      <c r="V23" s="495" t="s">
        <v>498</v>
      </c>
      <c r="W23" s="496"/>
      <c r="X23" s="496"/>
      <c r="Y23" s="496" t="s">
        <v>499</v>
      </c>
      <c r="Z23" s="496"/>
      <c r="AA23" s="496"/>
      <c r="AB23" s="496" t="s">
        <v>500</v>
      </c>
      <c r="AC23" s="496"/>
      <c r="AD23" s="496"/>
      <c r="AE23" s="496" t="s">
        <v>501</v>
      </c>
      <c r="AF23" s="496"/>
      <c r="AG23" s="497"/>
    </row>
    <row r="24" spans="1:33" ht="8.1" customHeight="1"/>
    <row r="25" spans="1:33" ht="106.9" customHeight="1">
      <c r="A25" s="507" t="s">
        <v>601</v>
      </c>
      <c r="B25" s="452"/>
      <c r="C25" s="452"/>
      <c r="D25" s="452"/>
      <c r="E25" s="452"/>
      <c r="F25" s="452"/>
      <c r="G25" s="452"/>
      <c r="H25" s="452"/>
      <c r="I25" s="452"/>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c r="AG25" s="452"/>
    </row>
    <row r="26" spans="1:33" ht="18" customHeight="1">
      <c r="A26" t="s">
        <v>489</v>
      </c>
    </row>
    <row r="27" spans="1:33" ht="20.100000000000001" customHeight="1">
      <c r="A27" t="s">
        <v>490</v>
      </c>
      <c r="H27" s="138" t="s">
        <v>505</v>
      </c>
    </row>
    <row r="28" spans="1:33" ht="20.100000000000001" customHeight="1">
      <c r="A28" s="436" t="s">
        <v>504</v>
      </c>
      <c r="B28" s="332" t="s">
        <v>252</v>
      </c>
      <c r="C28" s="333"/>
      <c r="D28" s="334"/>
      <c r="E28" s="333" t="s">
        <v>253</v>
      </c>
      <c r="F28" s="333"/>
      <c r="G28" s="334"/>
      <c r="H28" s="406" t="s">
        <v>248</v>
      </c>
      <c r="I28" s="407"/>
      <c r="J28" s="283" t="s">
        <v>445</v>
      </c>
      <c r="K28" s="283"/>
      <c r="L28" s="283"/>
      <c r="M28" s="283">
        <v>290</v>
      </c>
      <c r="N28" s="283"/>
      <c r="O28" s="203" t="s">
        <v>243</v>
      </c>
      <c r="P28" s="284">
        <v>101</v>
      </c>
      <c r="Q28" s="284"/>
      <c r="R28" s="59" t="s">
        <v>244</v>
      </c>
      <c r="S28" s="379">
        <v>436417803</v>
      </c>
      <c r="T28" s="380"/>
      <c r="U28" s="381"/>
      <c r="V28" s="443" t="s">
        <v>447</v>
      </c>
      <c r="W28" s="444"/>
      <c r="X28" s="445"/>
      <c r="Y28" s="433" t="s">
        <v>446</v>
      </c>
      <c r="Z28" s="434"/>
      <c r="AA28" s="435"/>
      <c r="AB28" s="442">
        <v>3000</v>
      </c>
      <c r="AC28" s="442"/>
      <c r="AD28" s="442"/>
      <c r="AE28" s="326" t="s">
        <v>448</v>
      </c>
      <c r="AF28" s="326"/>
      <c r="AG28" s="326"/>
    </row>
    <row r="29" spans="1:33" ht="20.100000000000001" customHeight="1">
      <c r="A29" s="493"/>
      <c r="B29" s="383" t="s">
        <v>250</v>
      </c>
      <c r="C29" s="383"/>
      <c r="D29" s="383"/>
      <c r="E29" s="383" t="s">
        <v>251</v>
      </c>
      <c r="F29" s="383"/>
      <c r="G29" s="383"/>
      <c r="H29" s="343">
        <v>30</v>
      </c>
      <c r="I29" s="344"/>
      <c r="J29" s="353" t="s">
        <v>392</v>
      </c>
      <c r="K29" s="354"/>
      <c r="L29" s="355"/>
      <c r="M29" s="373" t="s">
        <v>254</v>
      </c>
      <c r="N29" s="374"/>
      <c r="O29" s="374"/>
      <c r="P29" s="374"/>
      <c r="Q29" s="374"/>
      <c r="R29" s="374"/>
      <c r="S29" s="374"/>
      <c r="T29" s="374"/>
      <c r="U29" s="375"/>
      <c r="V29" s="446"/>
      <c r="W29" s="447"/>
      <c r="X29" s="448"/>
      <c r="Y29" s="439" t="s">
        <v>448</v>
      </c>
      <c r="Z29" s="440"/>
      <c r="AA29" s="441"/>
      <c r="AB29" s="442"/>
      <c r="AC29" s="442"/>
      <c r="AD29" s="442"/>
      <c r="AE29" s="326"/>
      <c r="AF29" s="326"/>
      <c r="AG29" s="326"/>
    </row>
    <row r="30" spans="1:33" ht="6" customHeight="1">
      <c r="A30" s="454"/>
      <c r="B30" s="454"/>
      <c r="C30" s="454"/>
      <c r="D30" s="454"/>
      <c r="E30" s="454"/>
      <c r="F30" s="454"/>
      <c r="G30" s="454"/>
      <c r="H30" s="454"/>
      <c r="I30" s="454"/>
      <c r="J30" s="454"/>
      <c r="K30" s="454"/>
      <c r="L30" s="454"/>
      <c r="M30" s="454"/>
      <c r="N30" s="454"/>
      <c r="O30" s="454"/>
      <c r="P30" s="454"/>
      <c r="Q30" s="454"/>
      <c r="R30" s="454"/>
      <c r="S30" s="454"/>
      <c r="T30" s="454"/>
      <c r="U30" s="454"/>
      <c r="V30" s="454"/>
      <c r="W30" s="454"/>
      <c r="X30" s="454"/>
      <c r="Y30" s="454"/>
      <c r="Z30" s="454"/>
      <c r="AA30" s="454"/>
      <c r="AB30" s="454"/>
      <c r="AC30" s="454"/>
      <c r="AD30" s="454"/>
      <c r="AE30" s="454"/>
      <c r="AF30" s="454"/>
      <c r="AG30" s="454"/>
    </row>
    <row r="31" spans="1:33" ht="20.100000000000001" customHeight="1">
      <c r="A31" s="301" t="s">
        <v>134</v>
      </c>
      <c r="B31" s="274" t="s">
        <v>246</v>
      </c>
      <c r="C31" s="275"/>
      <c r="D31" s="276"/>
      <c r="E31" s="274" t="s">
        <v>246</v>
      </c>
      <c r="F31" s="275"/>
      <c r="G31" s="276"/>
      <c r="H31" s="430" t="s">
        <v>239</v>
      </c>
      <c r="I31" s="432"/>
      <c r="J31" s="359" t="s">
        <v>242</v>
      </c>
      <c r="K31" s="359"/>
      <c r="L31" s="359"/>
      <c r="M31" s="252" t="s">
        <v>247</v>
      </c>
      <c r="N31" s="252"/>
      <c r="O31" s="252"/>
      <c r="P31" s="252"/>
      <c r="Q31" s="252"/>
      <c r="R31" s="59" t="s">
        <v>244</v>
      </c>
      <c r="S31" s="274"/>
      <c r="T31" s="275"/>
      <c r="U31" s="276"/>
      <c r="V31" s="290" t="s">
        <v>456</v>
      </c>
      <c r="W31" s="232"/>
      <c r="X31" s="232"/>
      <c r="Y31" s="298" t="s">
        <v>455</v>
      </c>
      <c r="Z31" s="299"/>
      <c r="AA31" s="300"/>
      <c r="AB31" s="347" t="s">
        <v>518</v>
      </c>
      <c r="AC31" s="348"/>
      <c r="AD31" s="349"/>
      <c r="AE31" s="290" t="s">
        <v>3</v>
      </c>
      <c r="AF31" s="232"/>
      <c r="AG31" s="232"/>
    </row>
    <row r="32" spans="1:33" ht="21.95" customHeight="1">
      <c r="A32" s="301"/>
      <c r="B32" s="327" t="s">
        <v>237</v>
      </c>
      <c r="C32" s="328"/>
      <c r="D32" s="329"/>
      <c r="E32" s="327" t="s">
        <v>238</v>
      </c>
      <c r="F32" s="328"/>
      <c r="G32" s="329"/>
      <c r="H32" s="479" t="s">
        <v>240</v>
      </c>
      <c r="I32" s="480"/>
      <c r="J32" s="476" t="s">
        <v>444</v>
      </c>
      <c r="K32" s="477"/>
      <c r="L32" s="478"/>
      <c r="M32" s="370" t="s">
        <v>143</v>
      </c>
      <c r="N32" s="371"/>
      <c r="O32" s="371"/>
      <c r="P32" s="371"/>
      <c r="Q32" s="371"/>
      <c r="R32" s="371"/>
      <c r="S32" s="371"/>
      <c r="T32" s="371"/>
      <c r="U32" s="372"/>
      <c r="V32" s="232"/>
      <c r="W32" s="232"/>
      <c r="X32" s="232"/>
      <c r="Y32" s="327" t="s">
        <v>457</v>
      </c>
      <c r="Z32" s="328"/>
      <c r="AA32" s="329"/>
      <c r="AB32" s="350"/>
      <c r="AC32" s="351"/>
      <c r="AD32" s="352"/>
      <c r="AE32" s="232"/>
      <c r="AF32" s="232"/>
      <c r="AG32" s="232"/>
    </row>
    <row r="33" spans="1:33" ht="20.100000000000001" customHeight="1">
      <c r="A33" s="373">
        <v>1</v>
      </c>
      <c r="B33" s="473"/>
      <c r="C33" s="474"/>
      <c r="D33" s="475"/>
      <c r="E33" s="474"/>
      <c r="F33" s="474"/>
      <c r="G33" s="475"/>
      <c r="H33" s="481"/>
      <c r="I33" s="482"/>
      <c r="J33" s="254"/>
      <c r="K33" s="254"/>
      <c r="L33" s="254"/>
      <c r="M33" s="254"/>
      <c r="N33" s="254"/>
      <c r="O33" s="203" t="s">
        <v>243</v>
      </c>
      <c r="P33" s="255"/>
      <c r="Q33" s="255"/>
      <c r="R33" s="59" t="s">
        <v>244</v>
      </c>
      <c r="S33" s="291"/>
      <c r="T33" s="292"/>
      <c r="U33" s="293"/>
      <c r="V33" s="458"/>
      <c r="W33" s="459"/>
      <c r="X33" s="460"/>
      <c r="Y33" s="298"/>
      <c r="Z33" s="299"/>
      <c r="AA33" s="300"/>
      <c r="AB33" s="484"/>
      <c r="AC33" s="484"/>
      <c r="AD33" s="484"/>
      <c r="AE33" s="464"/>
      <c r="AF33" s="464"/>
      <c r="AG33" s="464"/>
    </row>
    <row r="34" spans="1:33" ht="20.100000000000001" customHeight="1">
      <c r="A34" s="472"/>
      <c r="B34" s="465"/>
      <c r="C34" s="465"/>
      <c r="D34" s="465"/>
      <c r="E34" s="465"/>
      <c r="F34" s="465"/>
      <c r="G34" s="465"/>
      <c r="H34" s="455"/>
      <c r="I34" s="456"/>
      <c r="J34" s="466"/>
      <c r="K34" s="467"/>
      <c r="L34" s="468"/>
      <c r="M34" s="469"/>
      <c r="N34" s="470"/>
      <c r="O34" s="470"/>
      <c r="P34" s="470"/>
      <c r="Q34" s="470"/>
      <c r="R34" s="470"/>
      <c r="S34" s="470"/>
      <c r="T34" s="470"/>
      <c r="U34" s="471"/>
      <c r="V34" s="461"/>
      <c r="W34" s="462"/>
      <c r="X34" s="463"/>
      <c r="Y34" s="327"/>
      <c r="Z34" s="328"/>
      <c r="AA34" s="329"/>
      <c r="AB34" s="484"/>
      <c r="AC34" s="484"/>
      <c r="AD34" s="484"/>
      <c r="AE34" s="464"/>
      <c r="AF34" s="464"/>
      <c r="AG34" s="464"/>
    </row>
    <row r="35" spans="1:33" ht="20.100000000000001" customHeight="1">
      <c r="A35" s="373">
        <v>2</v>
      </c>
      <c r="B35" s="473"/>
      <c r="C35" s="474"/>
      <c r="D35" s="475"/>
      <c r="E35" s="474"/>
      <c r="F35" s="474"/>
      <c r="G35" s="475"/>
      <c r="H35" s="481"/>
      <c r="I35" s="482"/>
      <c r="J35" s="254"/>
      <c r="K35" s="254"/>
      <c r="L35" s="254"/>
      <c r="M35" s="254"/>
      <c r="N35" s="254"/>
      <c r="O35" s="203" t="s">
        <v>243</v>
      </c>
      <c r="P35" s="255"/>
      <c r="Q35" s="255"/>
      <c r="R35" s="59" t="s">
        <v>244</v>
      </c>
      <c r="S35" s="291"/>
      <c r="T35" s="292"/>
      <c r="U35" s="293"/>
      <c r="V35" s="458"/>
      <c r="W35" s="459"/>
      <c r="X35" s="460"/>
      <c r="Y35" s="464"/>
      <c r="Z35" s="464"/>
      <c r="AA35" s="464"/>
      <c r="AB35" s="464"/>
      <c r="AC35" s="464"/>
      <c r="AD35" s="464"/>
      <c r="AE35" s="464"/>
      <c r="AF35" s="464"/>
      <c r="AG35" s="464"/>
    </row>
    <row r="36" spans="1:33" ht="20.100000000000001" customHeight="1">
      <c r="A36" s="472"/>
      <c r="B36" s="465"/>
      <c r="C36" s="465"/>
      <c r="D36" s="465"/>
      <c r="E36" s="465"/>
      <c r="F36" s="465"/>
      <c r="G36" s="465"/>
      <c r="H36" s="455"/>
      <c r="I36" s="456"/>
      <c r="J36" s="466"/>
      <c r="K36" s="467"/>
      <c r="L36" s="468"/>
      <c r="M36" s="469"/>
      <c r="N36" s="470"/>
      <c r="O36" s="470"/>
      <c r="P36" s="470"/>
      <c r="Q36" s="470"/>
      <c r="R36" s="470"/>
      <c r="S36" s="470"/>
      <c r="T36" s="470"/>
      <c r="U36" s="471"/>
      <c r="V36" s="461"/>
      <c r="W36" s="462"/>
      <c r="X36" s="463"/>
      <c r="Y36" s="464"/>
      <c r="Z36" s="464"/>
      <c r="AA36" s="464"/>
      <c r="AB36" s="464"/>
      <c r="AC36" s="464"/>
      <c r="AD36" s="464"/>
      <c r="AE36" s="464"/>
      <c r="AF36" s="464"/>
      <c r="AG36" s="464"/>
    </row>
    <row r="37" spans="1:33" ht="20.100000000000001" customHeight="1">
      <c r="A37" s="373">
        <v>3</v>
      </c>
      <c r="B37" s="473"/>
      <c r="C37" s="474"/>
      <c r="D37" s="475"/>
      <c r="E37" s="474"/>
      <c r="F37" s="474"/>
      <c r="G37" s="475"/>
      <c r="H37" s="481"/>
      <c r="I37" s="482"/>
      <c r="J37" s="254"/>
      <c r="K37" s="254"/>
      <c r="L37" s="254"/>
      <c r="M37" s="254"/>
      <c r="N37" s="254"/>
      <c r="O37" s="203" t="s">
        <v>243</v>
      </c>
      <c r="P37" s="255"/>
      <c r="Q37" s="255"/>
      <c r="R37" s="59" t="s">
        <v>244</v>
      </c>
      <c r="S37" s="291"/>
      <c r="T37" s="292"/>
      <c r="U37" s="293"/>
      <c r="V37" s="458"/>
      <c r="W37" s="459"/>
      <c r="X37" s="460"/>
      <c r="Y37" s="464"/>
      <c r="Z37" s="464"/>
      <c r="AA37" s="464"/>
      <c r="AB37" s="464"/>
      <c r="AC37" s="464"/>
      <c r="AD37" s="464"/>
      <c r="AE37" s="464"/>
      <c r="AF37" s="464"/>
      <c r="AG37" s="464"/>
    </row>
    <row r="38" spans="1:33" ht="20.100000000000001" customHeight="1">
      <c r="A38" s="472"/>
      <c r="B38" s="465"/>
      <c r="C38" s="465"/>
      <c r="D38" s="465"/>
      <c r="E38" s="465"/>
      <c r="F38" s="465"/>
      <c r="G38" s="465"/>
      <c r="H38" s="455"/>
      <c r="I38" s="456"/>
      <c r="J38" s="466"/>
      <c r="K38" s="467"/>
      <c r="L38" s="468"/>
      <c r="M38" s="469"/>
      <c r="N38" s="470"/>
      <c r="O38" s="470"/>
      <c r="P38" s="470"/>
      <c r="Q38" s="470"/>
      <c r="R38" s="470"/>
      <c r="S38" s="470"/>
      <c r="T38" s="470"/>
      <c r="U38" s="471"/>
      <c r="V38" s="461"/>
      <c r="W38" s="462"/>
      <c r="X38" s="463"/>
      <c r="Y38" s="464"/>
      <c r="Z38" s="464"/>
      <c r="AA38" s="464"/>
      <c r="AB38" s="464"/>
      <c r="AC38" s="464"/>
      <c r="AD38" s="464"/>
      <c r="AE38" s="464"/>
      <c r="AF38" s="464"/>
      <c r="AG38" s="464"/>
    </row>
    <row r="39" spans="1:33" ht="20.100000000000001" customHeight="1">
      <c r="A39" s="373">
        <v>4</v>
      </c>
      <c r="B39" s="473"/>
      <c r="C39" s="474"/>
      <c r="D39" s="475"/>
      <c r="E39" s="474"/>
      <c r="F39" s="474"/>
      <c r="G39" s="475"/>
      <c r="H39" s="481"/>
      <c r="I39" s="482"/>
      <c r="J39" s="254"/>
      <c r="K39" s="254"/>
      <c r="L39" s="254"/>
      <c r="M39" s="254"/>
      <c r="N39" s="254"/>
      <c r="O39" s="203" t="s">
        <v>243</v>
      </c>
      <c r="P39" s="255"/>
      <c r="Q39" s="255"/>
      <c r="R39" s="59" t="s">
        <v>244</v>
      </c>
      <c r="S39" s="291"/>
      <c r="T39" s="292"/>
      <c r="U39" s="293"/>
      <c r="V39" s="458"/>
      <c r="W39" s="459"/>
      <c r="X39" s="460"/>
      <c r="Y39" s="464"/>
      <c r="Z39" s="464"/>
      <c r="AA39" s="464"/>
      <c r="AB39" s="464"/>
      <c r="AC39" s="464"/>
      <c r="AD39" s="464"/>
      <c r="AE39" s="464"/>
      <c r="AF39" s="464"/>
      <c r="AG39" s="464"/>
    </row>
    <row r="40" spans="1:33" ht="20.100000000000001" customHeight="1">
      <c r="A40" s="472"/>
      <c r="B40" s="465"/>
      <c r="C40" s="465"/>
      <c r="D40" s="465"/>
      <c r="E40" s="465"/>
      <c r="F40" s="465"/>
      <c r="G40" s="465"/>
      <c r="H40" s="455"/>
      <c r="I40" s="456"/>
      <c r="J40" s="466"/>
      <c r="K40" s="467"/>
      <c r="L40" s="468"/>
      <c r="M40" s="469"/>
      <c r="N40" s="470"/>
      <c r="O40" s="470"/>
      <c r="P40" s="470"/>
      <c r="Q40" s="470"/>
      <c r="R40" s="470"/>
      <c r="S40" s="470"/>
      <c r="T40" s="470"/>
      <c r="U40" s="471"/>
      <c r="V40" s="461"/>
      <c r="W40" s="462"/>
      <c r="X40" s="463"/>
      <c r="Y40" s="464"/>
      <c r="Z40" s="464"/>
      <c r="AA40" s="464"/>
      <c r="AB40" s="464"/>
      <c r="AC40" s="464"/>
      <c r="AD40" s="464"/>
      <c r="AE40" s="464"/>
      <c r="AF40" s="464"/>
      <c r="AG40" s="464"/>
    </row>
    <row r="41" spans="1:33" ht="20.100000000000001" customHeight="1">
      <c r="A41" s="373">
        <v>5</v>
      </c>
      <c r="B41" s="473"/>
      <c r="C41" s="474"/>
      <c r="D41" s="475"/>
      <c r="E41" s="474"/>
      <c r="F41" s="474"/>
      <c r="G41" s="475"/>
      <c r="H41" s="481"/>
      <c r="I41" s="482"/>
      <c r="J41" s="254"/>
      <c r="K41" s="254"/>
      <c r="L41" s="254"/>
      <c r="M41" s="254"/>
      <c r="N41" s="254"/>
      <c r="O41" s="203" t="s">
        <v>243</v>
      </c>
      <c r="P41" s="255"/>
      <c r="Q41" s="255"/>
      <c r="R41" s="59" t="s">
        <v>244</v>
      </c>
      <c r="S41" s="291"/>
      <c r="T41" s="292"/>
      <c r="U41" s="293"/>
      <c r="V41" s="458"/>
      <c r="W41" s="459"/>
      <c r="X41" s="460"/>
      <c r="Y41" s="464"/>
      <c r="Z41" s="464"/>
      <c r="AA41" s="464"/>
      <c r="AB41" s="464"/>
      <c r="AC41" s="464"/>
      <c r="AD41" s="464"/>
      <c r="AE41" s="464"/>
      <c r="AF41" s="464"/>
      <c r="AG41" s="464"/>
    </row>
    <row r="42" spans="1:33" ht="20.100000000000001" customHeight="1">
      <c r="A42" s="472"/>
      <c r="B42" s="465"/>
      <c r="C42" s="465"/>
      <c r="D42" s="465"/>
      <c r="E42" s="465"/>
      <c r="F42" s="465"/>
      <c r="G42" s="465"/>
      <c r="H42" s="455"/>
      <c r="I42" s="456"/>
      <c r="J42" s="466"/>
      <c r="K42" s="467"/>
      <c r="L42" s="468"/>
      <c r="M42" s="469"/>
      <c r="N42" s="470"/>
      <c r="O42" s="470"/>
      <c r="P42" s="470"/>
      <c r="Q42" s="470"/>
      <c r="R42" s="470"/>
      <c r="S42" s="470"/>
      <c r="T42" s="470"/>
      <c r="U42" s="471"/>
      <c r="V42" s="461"/>
      <c r="W42" s="462"/>
      <c r="X42" s="463"/>
      <c r="Y42" s="464"/>
      <c r="Z42" s="464"/>
      <c r="AA42" s="464"/>
      <c r="AB42" s="464"/>
      <c r="AC42" s="464"/>
      <c r="AD42" s="464"/>
      <c r="AE42" s="464"/>
      <c r="AF42" s="464"/>
      <c r="AG42" s="464"/>
    </row>
    <row r="43" spans="1:33" ht="20.100000000000001" customHeight="1">
      <c r="A43" s="373">
        <v>6</v>
      </c>
      <c r="B43" s="473"/>
      <c r="C43" s="474"/>
      <c r="D43" s="475"/>
      <c r="E43" s="474"/>
      <c r="F43" s="474"/>
      <c r="G43" s="475"/>
      <c r="H43" s="481"/>
      <c r="I43" s="482"/>
      <c r="J43" s="254"/>
      <c r="K43" s="254"/>
      <c r="L43" s="254"/>
      <c r="M43" s="254"/>
      <c r="N43" s="254"/>
      <c r="O43" s="203" t="s">
        <v>243</v>
      </c>
      <c r="P43" s="255"/>
      <c r="Q43" s="255"/>
      <c r="R43" s="59" t="s">
        <v>244</v>
      </c>
      <c r="S43" s="291"/>
      <c r="T43" s="292"/>
      <c r="U43" s="293"/>
      <c r="V43" s="458"/>
      <c r="W43" s="459"/>
      <c r="X43" s="460"/>
      <c r="Y43" s="464"/>
      <c r="Z43" s="464"/>
      <c r="AA43" s="464"/>
      <c r="AB43" s="464"/>
      <c r="AC43" s="464"/>
      <c r="AD43" s="464"/>
      <c r="AE43" s="464"/>
      <c r="AF43" s="464"/>
      <c r="AG43" s="464"/>
    </row>
    <row r="44" spans="1:33" ht="20.100000000000001" customHeight="1">
      <c r="A44" s="376"/>
      <c r="B44" s="465"/>
      <c r="C44" s="465"/>
      <c r="D44" s="465"/>
      <c r="E44" s="465"/>
      <c r="F44" s="465"/>
      <c r="G44" s="465"/>
      <c r="H44" s="481"/>
      <c r="I44" s="482"/>
      <c r="J44" s="501"/>
      <c r="K44" s="502"/>
      <c r="L44" s="503"/>
      <c r="M44" s="294"/>
      <c r="N44" s="295"/>
      <c r="O44" s="295"/>
      <c r="P44" s="295"/>
      <c r="Q44" s="295"/>
      <c r="R44" s="295"/>
      <c r="S44" s="295"/>
      <c r="T44" s="295"/>
      <c r="U44" s="296"/>
      <c r="V44" s="498"/>
      <c r="W44" s="499"/>
      <c r="X44" s="500"/>
      <c r="Y44" s="464"/>
      <c r="Z44" s="464"/>
      <c r="AA44" s="464"/>
      <c r="AB44" s="464"/>
      <c r="AC44" s="464"/>
      <c r="AD44" s="464"/>
      <c r="AE44" s="464"/>
      <c r="AF44" s="464"/>
      <c r="AG44" s="464"/>
    </row>
    <row r="45" spans="1:33" ht="17.649999999999999" customHeight="1">
      <c r="A45" s="38" t="s">
        <v>512</v>
      </c>
      <c r="B45" s="38"/>
      <c r="C45" s="38"/>
      <c r="D45" s="38"/>
      <c r="E45" s="38"/>
      <c r="F45" s="38"/>
      <c r="G45" s="38"/>
      <c r="H45" s="38"/>
      <c r="I45" s="38"/>
      <c r="J45" s="38"/>
      <c r="K45" s="38"/>
      <c r="L45" s="38"/>
      <c r="M45" s="38"/>
      <c r="N45" s="38"/>
      <c r="P45" s="38"/>
      <c r="Q45" s="38"/>
      <c r="R45" s="38"/>
      <c r="S45" s="38"/>
      <c r="T45" s="38"/>
      <c r="U45" s="38"/>
      <c r="V45" s="38"/>
      <c r="W45" s="38"/>
      <c r="X45" s="38"/>
      <c r="Y45" s="38"/>
      <c r="Z45" s="38"/>
      <c r="AA45" s="38"/>
      <c r="AB45" s="38"/>
      <c r="AC45" s="38"/>
      <c r="AE45" s="38"/>
      <c r="AF45" s="38"/>
    </row>
    <row r="46" spans="1:33" ht="20.100000000000001" customHeight="1">
      <c r="A46" s="436" t="s">
        <v>504</v>
      </c>
      <c r="B46" s="274" t="s">
        <v>252</v>
      </c>
      <c r="C46" s="275"/>
      <c r="D46" s="276"/>
      <c r="E46" s="274" t="s">
        <v>253</v>
      </c>
      <c r="F46" s="275"/>
      <c r="G46" s="276"/>
      <c r="H46" s="430" t="s">
        <v>248</v>
      </c>
      <c r="I46" s="432"/>
      <c r="J46" s="359">
        <v>20020501</v>
      </c>
      <c r="K46" s="359"/>
      <c r="L46" s="359"/>
      <c r="M46" s="359" t="s">
        <v>516</v>
      </c>
      <c r="N46" s="360"/>
      <c r="O46" s="360"/>
      <c r="P46" s="298" t="s">
        <v>517</v>
      </c>
      <c r="Q46" s="299"/>
      <c r="R46" s="300"/>
      <c r="S46" s="254">
        <v>290</v>
      </c>
      <c r="T46" s="254"/>
      <c r="U46" s="203" t="s">
        <v>243</v>
      </c>
      <c r="V46" s="255">
        <v>53</v>
      </c>
      <c r="W46" s="255"/>
      <c r="X46" s="59" t="s">
        <v>244</v>
      </c>
      <c r="Y46" s="422">
        <v>436221111</v>
      </c>
      <c r="Z46" s="423"/>
      <c r="AA46" s="424"/>
      <c r="AB46" s="347">
        <v>500</v>
      </c>
      <c r="AC46" s="348"/>
      <c r="AD46" s="349"/>
      <c r="AE46" s="290"/>
      <c r="AF46" s="232"/>
      <c r="AG46" s="232"/>
    </row>
    <row r="47" spans="1:33" ht="20.100000000000001" customHeight="1">
      <c r="A47" s="437"/>
      <c r="B47" s="330" t="s">
        <v>250</v>
      </c>
      <c r="C47" s="311"/>
      <c r="D47" s="331"/>
      <c r="E47" s="330" t="s">
        <v>251</v>
      </c>
      <c r="F47" s="311"/>
      <c r="G47" s="331"/>
      <c r="H47" s="425">
        <v>14</v>
      </c>
      <c r="I47" s="426"/>
      <c r="J47" s="427">
        <v>111111</v>
      </c>
      <c r="K47" s="428"/>
      <c r="L47" s="429"/>
      <c r="M47" s="360"/>
      <c r="N47" s="360"/>
      <c r="O47" s="360"/>
      <c r="P47" s="430">
        <v>20160211</v>
      </c>
      <c r="Q47" s="431"/>
      <c r="R47" s="432"/>
      <c r="S47" s="433" t="s">
        <v>519</v>
      </c>
      <c r="T47" s="434"/>
      <c r="U47" s="434"/>
      <c r="V47" s="434"/>
      <c r="W47" s="434"/>
      <c r="X47" s="434"/>
      <c r="Y47" s="434"/>
      <c r="Z47" s="434"/>
      <c r="AA47" s="435"/>
      <c r="AB47" s="350"/>
      <c r="AC47" s="351"/>
      <c r="AD47" s="352"/>
      <c r="AE47" s="232"/>
      <c r="AF47" s="232"/>
      <c r="AG47" s="232"/>
    </row>
    <row r="48" spans="1:33" ht="6.75" customHeight="1"/>
    <row r="49" spans="1:33" ht="18" customHeight="1">
      <c r="A49" s="301" t="s">
        <v>134</v>
      </c>
      <c r="B49" s="274" t="s">
        <v>246</v>
      </c>
      <c r="C49" s="275"/>
      <c r="D49" s="276"/>
      <c r="E49" s="274" t="s">
        <v>246</v>
      </c>
      <c r="F49" s="275"/>
      <c r="G49" s="276"/>
      <c r="H49" s="430" t="s">
        <v>239</v>
      </c>
      <c r="I49" s="432"/>
      <c r="J49" s="359" t="s">
        <v>242</v>
      </c>
      <c r="K49" s="359"/>
      <c r="L49" s="359"/>
      <c r="M49" s="359" t="s">
        <v>513</v>
      </c>
      <c r="N49" s="360"/>
      <c r="O49" s="360"/>
      <c r="P49" s="298" t="s">
        <v>514</v>
      </c>
      <c r="Q49" s="299"/>
      <c r="R49" s="300"/>
      <c r="S49" s="252" t="s">
        <v>247</v>
      </c>
      <c r="T49" s="252"/>
      <c r="U49" s="252"/>
      <c r="V49" s="252"/>
      <c r="W49" s="252"/>
      <c r="X49" s="59" t="s">
        <v>244</v>
      </c>
      <c r="Y49" s="422"/>
      <c r="Z49" s="423"/>
      <c r="AA49" s="424"/>
      <c r="AB49" s="347" t="s">
        <v>518</v>
      </c>
      <c r="AC49" s="348"/>
      <c r="AD49" s="349"/>
      <c r="AE49" s="290" t="s">
        <v>3</v>
      </c>
      <c r="AF49" s="232"/>
      <c r="AG49" s="232"/>
    </row>
    <row r="50" spans="1:33" ht="21.95" customHeight="1">
      <c r="A50" s="301"/>
      <c r="B50" s="330" t="s">
        <v>237</v>
      </c>
      <c r="C50" s="311"/>
      <c r="D50" s="331"/>
      <c r="E50" s="330" t="s">
        <v>238</v>
      </c>
      <c r="F50" s="311"/>
      <c r="G50" s="331"/>
      <c r="H50" s="425" t="s">
        <v>240</v>
      </c>
      <c r="I50" s="426"/>
      <c r="J50" s="427" t="s">
        <v>444</v>
      </c>
      <c r="K50" s="428"/>
      <c r="L50" s="429"/>
      <c r="M50" s="360"/>
      <c r="N50" s="360"/>
      <c r="O50" s="360"/>
      <c r="P50" s="174" t="s">
        <v>515</v>
      </c>
      <c r="Q50" s="172"/>
      <c r="R50" s="173"/>
      <c r="S50" s="274" t="s">
        <v>143</v>
      </c>
      <c r="T50" s="275"/>
      <c r="U50" s="275"/>
      <c r="V50" s="275"/>
      <c r="W50" s="275"/>
      <c r="X50" s="275"/>
      <c r="Y50" s="275"/>
      <c r="Z50" s="275"/>
      <c r="AA50" s="276"/>
      <c r="AB50" s="350"/>
      <c r="AC50" s="351"/>
      <c r="AD50" s="352"/>
      <c r="AE50" s="232"/>
      <c r="AF50" s="232"/>
      <c r="AG50" s="232"/>
    </row>
    <row r="51" spans="1:33" ht="20.100000000000001" customHeight="1">
      <c r="A51" s="301">
        <v>1</v>
      </c>
      <c r="B51" s="274"/>
      <c r="C51" s="275"/>
      <c r="D51" s="276"/>
      <c r="E51" s="274"/>
      <c r="F51" s="275"/>
      <c r="G51" s="276"/>
      <c r="H51" s="430"/>
      <c r="I51" s="432"/>
      <c r="J51" s="359"/>
      <c r="K51" s="359"/>
      <c r="L51" s="359"/>
      <c r="M51" s="359"/>
      <c r="N51" s="360"/>
      <c r="O51" s="360"/>
      <c r="P51" s="298"/>
      <c r="Q51" s="299"/>
      <c r="R51" s="300"/>
      <c r="S51" s="254"/>
      <c r="T51" s="254"/>
      <c r="U51" s="203" t="s">
        <v>243</v>
      </c>
      <c r="V51" s="255"/>
      <c r="W51" s="255"/>
      <c r="X51" s="59" t="s">
        <v>244</v>
      </c>
      <c r="Y51" s="422"/>
      <c r="Z51" s="423"/>
      <c r="AA51" s="424"/>
      <c r="AB51" s="347"/>
      <c r="AC51" s="348"/>
      <c r="AD51" s="349"/>
      <c r="AE51" s="290"/>
      <c r="AF51" s="232"/>
      <c r="AG51" s="232"/>
    </row>
    <row r="52" spans="1:33" ht="20.100000000000001" customHeight="1">
      <c r="A52" s="301"/>
      <c r="B52" s="330"/>
      <c r="C52" s="311"/>
      <c r="D52" s="331"/>
      <c r="E52" s="330"/>
      <c r="F52" s="311"/>
      <c r="G52" s="331"/>
      <c r="H52" s="425"/>
      <c r="I52" s="426"/>
      <c r="J52" s="427"/>
      <c r="K52" s="428"/>
      <c r="L52" s="429"/>
      <c r="M52" s="360"/>
      <c r="N52" s="360"/>
      <c r="O52" s="360"/>
      <c r="P52" s="430"/>
      <c r="Q52" s="431"/>
      <c r="R52" s="432"/>
      <c r="S52" s="433"/>
      <c r="T52" s="434"/>
      <c r="U52" s="434"/>
      <c r="V52" s="434"/>
      <c r="W52" s="434"/>
      <c r="X52" s="434"/>
      <c r="Y52" s="434"/>
      <c r="Z52" s="434"/>
      <c r="AA52" s="435"/>
      <c r="AB52" s="350"/>
      <c r="AC52" s="351"/>
      <c r="AD52" s="352"/>
      <c r="AE52" s="232"/>
      <c r="AF52" s="232"/>
      <c r="AG52" s="232"/>
    </row>
    <row r="53" spans="1:33" ht="20.100000000000001" customHeight="1">
      <c r="A53" s="301">
        <v>2</v>
      </c>
      <c r="B53" s="274"/>
      <c r="C53" s="275"/>
      <c r="D53" s="276"/>
      <c r="E53" s="274"/>
      <c r="F53" s="275"/>
      <c r="G53" s="276"/>
      <c r="H53" s="430"/>
      <c r="I53" s="432"/>
      <c r="J53" s="359"/>
      <c r="K53" s="359"/>
      <c r="L53" s="359"/>
      <c r="M53" s="359"/>
      <c r="N53" s="360"/>
      <c r="O53" s="360"/>
      <c r="P53" s="298"/>
      <c r="Q53" s="299"/>
      <c r="R53" s="300"/>
      <c r="S53" s="254"/>
      <c r="T53" s="254"/>
      <c r="U53" s="203" t="s">
        <v>243</v>
      </c>
      <c r="V53" s="255"/>
      <c r="W53" s="255"/>
      <c r="X53" s="59" t="s">
        <v>244</v>
      </c>
      <c r="Y53" s="422"/>
      <c r="Z53" s="423"/>
      <c r="AA53" s="424"/>
      <c r="AB53" s="347"/>
      <c r="AC53" s="348"/>
      <c r="AD53" s="349"/>
      <c r="AE53" s="290"/>
      <c r="AF53" s="232"/>
      <c r="AG53" s="232"/>
    </row>
    <row r="54" spans="1:33" ht="20.100000000000001" customHeight="1">
      <c r="A54" s="301"/>
      <c r="B54" s="330"/>
      <c r="C54" s="311"/>
      <c r="D54" s="331"/>
      <c r="E54" s="330"/>
      <c r="F54" s="311"/>
      <c r="G54" s="331"/>
      <c r="H54" s="425"/>
      <c r="I54" s="426"/>
      <c r="J54" s="427"/>
      <c r="K54" s="428"/>
      <c r="L54" s="429"/>
      <c r="M54" s="360"/>
      <c r="N54" s="360"/>
      <c r="O54" s="360"/>
      <c r="P54" s="430"/>
      <c r="Q54" s="431"/>
      <c r="R54" s="432"/>
      <c r="S54" s="433"/>
      <c r="T54" s="434"/>
      <c r="U54" s="434"/>
      <c r="V54" s="434"/>
      <c r="W54" s="434"/>
      <c r="X54" s="434"/>
      <c r="Y54" s="434"/>
      <c r="Z54" s="434"/>
      <c r="AA54" s="435"/>
      <c r="AB54" s="350"/>
      <c r="AC54" s="351"/>
      <c r="AD54" s="352"/>
      <c r="AE54" s="232"/>
      <c r="AF54" s="232"/>
      <c r="AG54" s="232"/>
    </row>
    <row r="55" spans="1:33" ht="20.100000000000001" customHeight="1">
      <c r="A55" s="301">
        <v>3</v>
      </c>
      <c r="B55" s="274"/>
      <c r="C55" s="275"/>
      <c r="D55" s="276"/>
      <c r="E55" s="274"/>
      <c r="F55" s="275"/>
      <c r="G55" s="276"/>
      <c r="H55" s="430"/>
      <c r="I55" s="432"/>
      <c r="J55" s="359"/>
      <c r="K55" s="359"/>
      <c r="L55" s="359"/>
      <c r="M55" s="359"/>
      <c r="N55" s="360"/>
      <c r="O55" s="360"/>
      <c r="P55" s="298"/>
      <c r="Q55" s="299"/>
      <c r="R55" s="300"/>
      <c r="S55" s="254"/>
      <c r="T55" s="254"/>
      <c r="U55" s="203" t="s">
        <v>243</v>
      </c>
      <c r="V55" s="255"/>
      <c r="W55" s="255"/>
      <c r="X55" s="59" t="s">
        <v>244</v>
      </c>
      <c r="Y55" s="422"/>
      <c r="Z55" s="423"/>
      <c r="AA55" s="424"/>
      <c r="AB55" s="347"/>
      <c r="AC55" s="348"/>
      <c r="AD55" s="349"/>
      <c r="AE55" s="290"/>
      <c r="AF55" s="232"/>
      <c r="AG55" s="232"/>
    </row>
    <row r="56" spans="1:33" ht="20.100000000000001" customHeight="1">
      <c r="A56" s="301"/>
      <c r="B56" s="330"/>
      <c r="C56" s="311"/>
      <c r="D56" s="331"/>
      <c r="E56" s="330"/>
      <c r="F56" s="311"/>
      <c r="G56" s="331"/>
      <c r="H56" s="425"/>
      <c r="I56" s="426"/>
      <c r="J56" s="427"/>
      <c r="K56" s="428"/>
      <c r="L56" s="429"/>
      <c r="M56" s="360"/>
      <c r="N56" s="360"/>
      <c r="O56" s="360"/>
      <c r="P56" s="430"/>
      <c r="Q56" s="431"/>
      <c r="R56" s="432"/>
      <c r="S56" s="433"/>
      <c r="T56" s="434"/>
      <c r="U56" s="434"/>
      <c r="V56" s="434"/>
      <c r="W56" s="434"/>
      <c r="X56" s="434"/>
      <c r="Y56" s="434"/>
      <c r="Z56" s="434"/>
      <c r="AA56" s="435"/>
      <c r="AB56" s="350"/>
      <c r="AC56" s="351"/>
      <c r="AD56" s="352"/>
      <c r="AE56" s="232"/>
      <c r="AF56" s="232"/>
      <c r="AG56" s="232"/>
    </row>
    <row r="57" spans="1:33" ht="20.100000000000001" customHeight="1">
      <c r="A57" s="301">
        <v>4</v>
      </c>
      <c r="B57" s="274"/>
      <c r="C57" s="275"/>
      <c r="D57" s="276"/>
      <c r="E57" s="274"/>
      <c r="F57" s="275"/>
      <c r="G57" s="276"/>
      <c r="H57" s="430"/>
      <c r="I57" s="432"/>
      <c r="J57" s="359"/>
      <c r="K57" s="359"/>
      <c r="L57" s="359"/>
      <c r="M57" s="359"/>
      <c r="N57" s="360"/>
      <c r="O57" s="360"/>
      <c r="P57" s="298"/>
      <c r="Q57" s="299"/>
      <c r="R57" s="300"/>
      <c r="S57" s="254"/>
      <c r="T57" s="254"/>
      <c r="U57" s="203" t="s">
        <v>243</v>
      </c>
      <c r="V57" s="255"/>
      <c r="W57" s="255"/>
      <c r="X57" s="59" t="s">
        <v>244</v>
      </c>
      <c r="Y57" s="422"/>
      <c r="Z57" s="423"/>
      <c r="AA57" s="424"/>
      <c r="AB57" s="347"/>
      <c r="AC57" s="348"/>
      <c r="AD57" s="349"/>
      <c r="AE57" s="290"/>
      <c r="AF57" s="232"/>
      <c r="AG57" s="232"/>
    </row>
    <row r="58" spans="1:33" ht="20.100000000000001" customHeight="1">
      <c r="A58" s="301"/>
      <c r="B58" s="330"/>
      <c r="C58" s="311"/>
      <c r="D58" s="331"/>
      <c r="E58" s="330"/>
      <c r="F58" s="311"/>
      <c r="G58" s="331"/>
      <c r="H58" s="425"/>
      <c r="I58" s="426"/>
      <c r="J58" s="427"/>
      <c r="K58" s="428"/>
      <c r="L58" s="429"/>
      <c r="M58" s="360"/>
      <c r="N58" s="360"/>
      <c r="O58" s="360"/>
      <c r="P58" s="430"/>
      <c r="Q58" s="431"/>
      <c r="R58" s="432"/>
      <c r="S58" s="433"/>
      <c r="T58" s="434"/>
      <c r="U58" s="434"/>
      <c r="V58" s="434"/>
      <c r="W58" s="434"/>
      <c r="X58" s="434"/>
      <c r="Y58" s="434"/>
      <c r="Z58" s="434"/>
      <c r="AA58" s="435"/>
      <c r="AB58" s="350"/>
      <c r="AC58" s="351"/>
      <c r="AD58" s="352"/>
      <c r="AE58" s="232"/>
      <c r="AF58" s="232"/>
      <c r="AG58" s="232"/>
    </row>
    <row r="59" spans="1:33" ht="20.100000000000001" customHeight="1">
      <c r="A59" s="301">
        <v>5</v>
      </c>
      <c r="B59" s="274"/>
      <c r="C59" s="275"/>
      <c r="D59" s="276"/>
      <c r="E59" s="274"/>
      <c r="F59" s="275"/>
      <c r="G59" s="276"/>
      <c r="H59" s="430"/>
      <c r="I59" s="432"/>
      <c r="J59" s="359"/>
      <c r="K59" s="359"/>
      <c r="L59" s="359"/>
      <c r="M59" s="359"/>
      <c r="N59" s="360"/>
      <c r="O59" s="360"/>
      <c r="P59" s="298"/>
      <c r="Q59" s="299"/>
      <c r="R59" s="300"/>
      <c r="S59" s="254"/>
      <c r="T59" s="254"/>
      <c r="U59" s="203" t="s">
        <v>243</v>
      </c>
      <c r="V59" s="255"/>
      <c r="W59" s="255"/>
      <c r="X59" s="59" t="s">
        <v>244</v>
      </c>
      <c r="Y59" s="422"/>
      <c r="Z59" s="423"/>
      <c r="AA59" s="424"/>
      <c r="AB59" s="347"/>
      <c r="AC59" s="348"/>
      <c r="AD59" s="349"/>
      <c r="AE59" s="290"/>
      <c r="AF59" s="232"/>
      <c r="AG59" s="232"/>
    </row>
    <row r="60" spans="1:33" ht="20.100000000000001" customHeight="1">
      <c r="A60" s="301"/>
      <c r="B60" s="330"/>
      <c r="C60" s="311"/>
      <c r="D60" s="331"/>
      <c r="E60" s="330"/>
      <c r="F60" s="311"/>
      <c r="G60" s="331"/>
      <c r="H60" s="425"/>
      <c r="I60" s="426"/>
      <c r="J60" s="427"/>
      <c r="K60" s="428"/>
      <c r="L60" s="429"/>
      <c r="M60" s="360"/>
      <c r="N60" s="360"/>
      <c r="O60" s="360"/>
      <c r="P60" s="430"/>
      <c r="Q60" s="431"/>
      <c r="R60" s="432"/>
      <c r="S60" s="433"/>
      <c r="T60" s="434"/>
      <c r="U60" s="434"/>
      <c r="V60" s="434"/>
      <c r="W60" s="434"/>
      <c r="X60" s="434"/>
      <c r="Y60" s="434"/>
      <c r="Z60" s="434"/>
      <c r="AA60" s="435"/>
      <c r="AB60" s="350"/>
      <c r="AC60" s="351"/>
      <c r="AD60" s="352"/>
      <c r="AE60" s="232"/>
      <c r="AF60" s="232"/>
      <c r="AG60" s="232"/>
    </row>
    <row r="61" spans="1:33" ht="20.100000000000001" customHeight="1">
      <c r="A61" s="301">
        <v>6</v>
      </c>
      <c r="B61" s="274"/>
      <c r="C61" s="275"/>
      <c r="D61" s="276"/>
      <c r="E61" s="274"/>
      <c r="F61" s="275"/>
      <c r="G61" s="276"/>
      <c r="H61" s="430"/>
      <c r="I61" s="432"/>
      <c r="J61" s="359"/>
      <c r="K61" s="359"/>
      <c r="L61" s="359"/>
      <c r="M61" s="359"/>
      <c r="N61" s="360"/>
      <c r="O61" s="360"/>
      <c r="P61" s="298"/>
      <c r="Q61" s="299"/>
      <c r="R61" s="300"/>
      <c r="S61" s="254"/>
      <c r="T61" s="254"/>
      <c r="U61" s="203" t="s">
        <v>243</v>
      </c>
      <c r="V61" s="255"/>
      <c r="W61" s="255"/>
      <c r="X61" s="59" t="s">
        <v>244</v>
      </c>
      <c r="Y61" s="422"/>
      <c r="Z61" s="423"/>
      <c r="AA61" s="424"/>
      <c r="AB61" s="347"/>
      <c r="AC61" s="348"/>
      <c r="AD61" s="349"/>
      <c r="AE61" s="290"/>
      <c r="AF61" s="232"/>
      <c r="AG61" s="232"/>
    </row>
    <row r="62" spans="1:33" ht="20.100000000000001" customHeight="1">
      <c r="A62" s="301"/>
      <c r="B62" s="330"/>
      <c r="C62" s="311"/>
      <c r="D62" s="331"/>
      <c r="E62" s="330"/>
      <c r="F62" s="311"/>
      <c r="G62" s="331"/>
      <c r="H62" s="425"/>
      <c r="I62" s="426"/>
      <c r="J62" s="427"/>
      <c r="K62" s="428"/>
      <c r="L62" s="429"/>
      <c r="M62" s="360"/>
      <c r="N62" s="360"/>
      <c r="O62" s="360"/>
      <c r="P62" s="430"/>
      <c r="Q62" s="431"/>
      <c r="R62" s="432"/>
      <c r="S62" s="433"/>
      <c r="T62" s="434"/>
      <c r="U62" s="434"/>
      <c r="V62" s="434"/>
      <c r="W62" s="434"/>
      <c r="X62" s="434"/>
      <c r="Y62" s="434"/>
      <c r="Z62" s="434"/>
      <c r="AA62" s="435"/>
      <c r="AB62" s="350"/>
      <c r="AC62" s="351"/>
      <c r="AD62" s="352"/>
      <c r="AE62" s="232"/>
      <c r="AF62" s="232"/>
      <c r="AG62" s="232"/>
    </row>
    <row r="63" spans="1:33" ht="20.100000000000001" customHeight="1">
      <c r="A63" s="301">
        <v>7</v>
      </c>
      <c r="B63" s="274"/>
      <c r="C63" s="275"/>
      <c r="D63" s="276"/>
      <c r="E63" s="274"/>
      <c r="F63" s="275"/>
      <c r="G63" s="276"/>
      <c r="H63" s="430"/>
      <c r="I63" s="432"/>
      <c r="J63" s="359"/>
      <c r="K63" s="359"/>
      <c r="L63" s="359"/>
      <c r="M63" s="359"/>
      <c r="N63" s="360"/>
      <c r="O63" s="360"/>
      <c r="P63" s="298"/>
      <c r="Q63" s="299"/>
      <c r="R63" s="300"/>
      <c r="S63" s="254"/>
      <c r="T63" s="254"/>
      <c r="U63" s="203" t="s">
        <v>243</v>
      </c>
      <c r="V63" s="255"/>
      <c r="W63" s="255"/>
      <c r="X63" s="59" t="s">
        <v>244</v>
      </c>
      <c r="Y63" s="422"/>
      <c r="Z63" s="423"/>
      <c r="AA63" s="424"/>
      <c r="AB63" s="347"/>
      <c r="AC63" s="348"/>
      <c r="AD63" s="349"/>
      <c r="AE63" s="290"/>
      <c r="AF63" s="232"/>
      <c r="AG63" s="232"/>
    </row>
    <row r="64" spans="1:33" ht="20.100000000000001" customHeight="1">
      <c r="A64" s="301"/>
      <c r="B64" s="330"/>
      <c r="C64" s="311"/>
      <c r="D64" s="331"/>
      <c r="E64" s="330"/>
      <c r="F64" s="311"/>
      <c r="G64" s="331"/>
      <c r="H64" s="425"/>
      <c r="I64" s="426"/>
      <c r="J64" s="427"/>
      <c r="K64" s="428"/>
      <c r="L64" s="429"/>
      <c r="M64" s="360"/>
      <c r="N64" s="360"/>
      <c r="O64" s="360"/>
      <c r="P64" s="430"/>
      <c r="Q64" s="431"/>
      <c r="R64" s="432"/>
      <c r="S64" s="433"/>
      <c r="T64" s="434"/>
      <c r="U64" s="434"/>
      <c r="V64" s="434"/>
      <c r="W64" s="434"/>
      <c r="X64" s="434"/>
      <c r="Y64" s="434"/>
      <c r="Z64" s="434"/>
      <c r="AA64" s="435"/>
      <c r="AB64" s="350"/>
      <c r="AC64" s="351"/>
      <c r="AD64" s="352"/>
      <c r="AE64" s="232"/>
      <c r="AF64" s="232"/>
      <c r="AG64" s="232"/>
    </row>
    <row r="65" spans="1:33" ht="20.100000000000001" customHeight="1">
      <c r="A65" s="301">
        <v>8</v>
      </c>
      <c r="B65" s="274"/>
      <c r="C65" s="275"/>
      <c r="D65" s="276"/>
      <c r="E65" s="274"/>
      <c r="F65" s="275"/>
      <c r="G65" s="276"/>
      <c r="H65" s="430"/>
      <c r="I65" s="432"/>
      <c r="J65" s="359"/>
      <c r="K65" s="359"/>
      <c r="L65" s="359"/>
      <c r="M65" s="359"/>
      <c r="N65" s="360"/>
      <c r="O65" s="360"/>
      <c r="P65" s="298"/>
      <c r="Q65" s="299"/>
      <c r="R65" s="300"/>
      <c r="S65" s="254"/>
      <c r="T65" s="254"/>
      <c r="U65" s="203" t="s">
        <v>243</v>
      </c>
      <c r="V65" s="255"/>
      <c r="W65" s="255"/>
      <c r="X65" s="59" t="s">
        <v>244</v>
      </c>
      <c r="Y65" s="422"/>
      <c r="Z65" s="423"/>
      <c r="AA65" s="424"/>
      <c r="AB65" s="347"/>
      <c r="AC65" s="348"/>
      <c r="AD65" s="349"/>
      <c r="AE65" s="290"/>
      <c r="AF65" s="232"/>
      <c r="AG65" s="232"/>
    </row>
    <row r="66" spans="1:33" ht="20.100000000000001" customHeight="1">
      <c r="A66" s="301"/>
      <c r="B66" s="330"/>
      <c r="C66" s="311"/>
      <c r="D66" s="331"/>
      <c r="E66" s="330"/>
      <c r="F66" s="311"/>
      <c r="G66" s="331"/>
      <c r="H66" s="425"/>
      <c r="I66" s="426"/>
      <c r="J66" s="427"/>
      <c r="K66" s="428"/>
      <c r="L66" s="429"/>
      <c r="M66" s="360"/>
      <c r="N66" s="360"/>
      <c r="O66" s="360"/>
      <c r="P66" s="430"/>
      <c r="Q66" s="431"/>
      <c r="R66" s="432"/>
      <c r="S66" s="433"/>
      <c r="T66" s="434"/>
      <c r="U66" s="434"/>
      <c r="V66" s="434"/>
      <c r="W66" s="434"/>
      <c r="X66" s="434"/>
      <c r="Y66" s="434"/>
      <c r="Z66" s="434"/>
      <c r="AA66" s="435"/>
      <c r="AB66" s="350"/>
      <c r="AC66" s="351"/>
      <c r="AD66" s="352"/>
      <c r="AE66" s="232"/>
      <c r="AF66" s="232"/>
      <c r="AG66" s="232"/>
    </row>
    <row r="67" spans="1:33" ht="20.100000000000001" customHeight="1">
      <c r="A67" s="301">
        <v>9</v>
      </c>
      <c r="B67" s="274"/>
      <c r="C67" s="275"/>
      <c r="D67" s="276"/>
      <c r="E67" s="274"/>
      <c r="F67" s="275"/>
      <c r="G67" s="276"/>
      <c r="H67" s="430"/>
      <c r="I67" s="432"/>
      <c r="J67" s="359"/>
      <c r="K67" s="359"/>
      <c r="L67" s="359"/>
      <c r="M67" s="359"/>
      <c r="N67" s="360"/>
      <c r="O67" s="360"/>
      <c r="P67" s="298"/>
      <c r="Q67" s="299"/>
      <c r="R67" s="300"/>
      <c r="S67" s="254"/>
      <c r="T67" s="254"/>
      <c r="U67" s="203" t="s">
        <v>243</v>
      </c>
      <c r="V67" s="255"/>
      <c r="W67" s="255"/>
      <c r="X67" s="59" t="s">
        <v>244</v>
      </c>
      <c r="Y67" s="422"/>
      <c r="Z67" s="423"/>
      <c r="AA67" s="424"/>
      <c r="AB67" s="347"/>
      <c r="AC67" s="348"/>
      <c r="AD67" s="349"/>
      <c r="AE67" s="290"/>
      <c r="AF67" s="232"/>
      <c r="AG67" s="232"/>
    </row>
    <row r="68" spans="1:33" ht="20.100000000000001" customHeight="1">
      <c r="A68" s="301"/>
      <c r="B68" s="330"/>
      <c r="C68" s="311"/>
      <c r="D68" s="331"/>
      <c r="E68" s="330"/>
      <c r="F68" s="311"/>
      <c r="G68" s="331"/>
      <c r="H68" s="425"/>
      <c r="I68" s="426"/>
      <c r="J68" s="427"/>
      <c r="K68" s="428"/>
      <c r="L68" s="429"/>
      <c r="M68" s="360"/>
      <c r="N68" s="360"/>
      <c r="O68" s="360"/>
      <c r="P68" s="430"/>
      <c r="Q68" s="431"/>
      <c r="R68" s="432"/>
      <c r="S68" s="433"/>
      <c r="T68" s="434"/>
      <c r="U68" s="434"/>
      <c r="V68" s="434"/>
      <c r="W68" s="434"/>
      <c r="X68" s="434"/>
      <c r="Y68" s="434"/>
      <c r="Z68" s="434"/>
      <c r="AA68" s="435"/>
      <c r="AB68" s="350"/>
      <c r="AC68" s="351"/>
      <c r="AD68" s="352"/>
      <c r="AE68" s="232"/>
      <c r="AF68" s="232"/>
      <c r="AG68" s="232"/>
    </row>
    <row r="69" spans="1:33" ht="20.100000000000001" customHeight="1">
      <c r="A69" s="301">
        <v>10</v>
      </c>
      <c r="B69" s="274"/>
      <c r="C69" s="275"/>
      <c r="D69" s="276"/>
      <c r="E69" s="274"/>
      <c r="F69" s="275"/>
      <c r="G69" s="276"/>
      <c r="H69" s="430"/>
      <c r="I69" s="432"/>
      <c r="J69" s="359"/>
      <c r="K69" s="359"/>
      <c r="L69" s="359"/>
      <c r="M69" s="359"/>
      <c r="N69" s="360"/>
      <c r="O69" s="360"/>
      <c r="P69" s="298"/>
      <c r="Q69" s="299"/>
      <c r="R69" s="300"/>
      <c r="S69" s="254"/>
      <c r="T69" s="254"/>
      <c r="U69" s="203" t="s">
        <v>243</v>
      </c>
      <c r="V69" s="255"/>
      <c r="W69" s="255"/>
      <c r="X69" s="59" t="s">
        <v>244</v>
      </c>
      <c r="Y69" s="422"/>
      <c r="Z69" s="423"/>
      <c r="AA69" s="424"/>
      <c r="AB69" s="347"/>
      <c r="AC69" s="348"/>
      <c r="AD69" s="349"/>
      <c r="AE69" s="290"/>
      <c r="AF69" s="232"/>
      <c r="AG69" s="232"/>
    </row>
    <row r="70" spans="1:33" ht="20.100000000000001" customHeight="1">
      <c r="A70" s="301"/>
      <c r="B70" s="330"/>
      <c r="C70" s="311"/>
      <c r="D70" s="331"/>
      <c r="E70" s="330"/>
      <c r="F70" s="311"/>
      <c r="G70" s="331"/>
      <c r="H70" s="425"/>
      <c r="I70" s="426"/>
      <c r="J70" s="427"/>
      <c r="K70" s="428"/>
      <c r="L70" s="429"/>
      <c r="M70" s="360"/>
      <c r="N70" s="360"/>
      <c r="O70" s="360"/>
      <c r="P70" s="430"/>
      <c r="Q70" s="431"/>
      <c r="R70" s="432"/>
      <c r="S70" s="433"/>
      <c r="T70" s="434"/>
      <c r="U70" s="434"/>
      <c r="V70" s="434"/>
      <c r="W70" s="434"/>
      <c r="X70" s="434"/>
      <c r="Y70" s="434"/>
      <c r="Z70" s="434"/>
      <c r="AA70" s="435"/>
      <c r="AB70" s="350"/>
      <c r="AC70" s="351"/>
      <c r="AD70" s="352"/>
      <c r="AE70" s="232"/>
      <c r="AF70" s="232"/>
      <c r="AG70" s="232"/>
    </row>
    <row r="71" spans="1:33" ht="20.100000000000001" customHeight="1">
      <c r="A71" s="301">
        <v>11</v>
      </c>
      <c r="B71" s="274"/>
      <c r="C71" s="275"/>
      <c r="D71" s="276"/>
      <c r="E71" s="274"/>
      <c r="F71" s="275"/>
      <c r="G71" s="276"/>
      <c r="H71" s="430"/>
      <c r="I71" s="432"/>
      <c r="J71" s="359"/>
      <c r="K71" s="359"/>
      <c r="L71" s="359"/>
      <c r="M71" s="359"/>
      <c r="N71" s="360"/>
      <c r="O71" s="360"/>
      <c r="P71" s="298"/>
      <c r="Q71" s="299"/>
      <c r="R71" s="300"/>
      <c r="S71" s="254"/>
      <c r="T71" s="254"/>
      <c r="U71" s="203" t="s">
        <v>243</v>
      </c>
      <c r="V71" s="255"/>
      <c r="W71" s="255"/>
      <c r="X71" s="59" t="s">
        <v>244</v>
      </c>
      <c r="Y71" s="422"/>
      <c r="Z71" s="423"/>
      <c r="AA71" s="424"/>
      <c r="AB71" s="347"/>
      <c r="AC71" s="348"/>
      <c r="AD71" s="349"/>
      <c r="AE71" s="290"/>
      <c r="AF71" s="232"/>
      <c r="AG71" s="232"/>
    </row>
    <row r="72" spans="1:33" ht="20.100000000000001" customHeight="1">
      <c r="A72" s="301"/>
      <c r="B72" s="330"/>
      <c r="C72" s="311"/>
      <c r="D72" s="331"/>
      <c r="E72" s="330"/>
      <c r="F72" s="311"/>
      <c r="G72" s="331"/>
      <c r="H72" s="425"/>
      <c r="I72" s="426"/>
      <c r="J72" s="427"/>
      <c r="K72" s="428"/>
      <c r="L72" s="429"/>
      <c r="M72" s="360"/>
      <c r="N72" s="360"/>
      <c r="O72" s="360"/>
      <c r="P72" s="430"/>
      <c r="Q72" s="431"/>
      <c r="R72" s="432"/>
      <c r="S72" s="433"/>
      <c r="T72" s="434"/>
      <c r="U72" s="434"/>
      <c r="V72" s="434"/>
      <c r="W72" s="434"/>
      <c r="X72" s="434"/>
      <c r="Y72" s="434"/>
      <c r="Z72" s="434"/>
      <c r="AA72" s="435"/>
      <c r="AB72" s="350"/>
      <c r="AC72" s="351"/>
      <c r="AD72" s="352"/>
      <c r="AE72" s="232"/>
      <c r="AF72" s="232"/>
      <c r="AG72" s="232"/>
    </row>
    <row r="73" spans="1:33" ht="20.100000000000001" customHeight="1">
      <c r="A73" s="301">
        <v>12</v>
      </c>
      <c r="B73" s="274"/>
      <c r="C73" s="275"/>
      <c r="D73" s="276"/>
      <c r="E73" s="274"/>
      <c r="F73" s="275"/>
      <c r="G73" s="276"/>
      <c r="H73" s="430"/>
      <c r="I73" s="432"/>
      <c r="J73" s="359"/>
      <c r="K73" s="359"/>
      <c r="L73" s="359"/>
      <c r="M73" s="359"/>
      <c r="N73" s="360"/>
      <c r="O73" s="360"/>
      <c r="P73" s="298"/>
      <c r="Q73" s="299"/>
      <c r="R73" s="300"/>
      <c r="S73" s="254"/>
      <c r="T73" s="254"/>
      <c r="U73" s="203" t="s">
        <v>243</v>
      </c>
      <c r="V73" s="255"/>
      <c r="W73" s="255"/>
      <c r="X73" s="59" t="s">
        <v>244</v>
      </c>
      <c r="Y73" s="422"/>
      <c r="Z73" s="423"/>
      <c r="AA73" s="424"/>
      <c r="AB73" s="347"/>
      <c r="AC73" s="348"/>
      <c r="AD73" s="349"/>
      <c r="AE73" s="290"/>
      <c r="AF73" s="232"/>
      <c r="AG73" s="232"/>
    </row>
    <row r="74" spans="1:33" ht="20.100000000000001" customHeight="1">
      <c r="A74" s="301"/>
      <c r="B74" s="330"/>
      <c r="C74" s="311"/>
      <c r="D74" s="331"/>
      <c r="E74" s="330"/>
      <c r="F74" s="311"/>
      <c r="G74" s="331"/>
      <c r="H74" s="425"/>
      <c r="I74" s="426"/>
      <c r="J74" s="427"/>
      <c r="K74" s="428"/>
      <c r="L74" s="429"/>
      <c r="M74" s="360"/>
      <c r="N74" s="360"/>
      <c r="O74" s="360"/>
      <c r="P74" s="430"/>
      <c r="Q74" s="431"/>
      <c r="R74" s="432"/>
      <c r="S74" s="433"/>
      <c r="T74" s="434"/>
      <c r="U74" s="434"/>
      <c r="V74" s="434"/>
      <c r="W74" s="434"/>
      <c r="X74" s="434"/>
      <c r="Y74" s="434"/>
      <c r="Z74" s="434"/>
      <c r="AA74" s="435"/>
      <c r="AB74" s="350"/>
      <c r="AC74" s="351"/>
      <c r="AD74" s="352"/>
      <c r="AE74" s="232"/>
      <c r="AF74" s="232"/>
      <c r="AG74" s="232"/>
    </row>
    <row r="75" spans="1:33" ht="20.100000000000001" customHeight="1">
      <c r="A75" s="301">
        <v>13</v>
      </c>
      <c r="B75" s="274"/>
      <c r="C75" s="275"/>
      <c r="D75" s="276"/>
      <c r="E75" s="274"/>
      <c r="F75" s="275"/>
      <c r="G75" s="276"/>
      <c r="H75" s="430"/>
      <c r="I75" s="432"/>
      <c r="J75" s="359"/>
      <c r="K75" s="359"/>
      <c r="L75" s="359"/>
      <c r="M75" s="359"/>
      <c r="N75" s="360"/>
      <c r="O75" s="360"/>
      <c r="P75" s="298"/>
      <c r="Q75" s="299"/>
      <c r="R75" s="300"/>
      <c r="S75" s="254"/>
      <c r="T75" s="254"/>
      <c r="U75" s="203" t="s">
        <v>243</v>
      </c>
      <c r="V75" s="255"/>
      <c r="W75" s="255"/>
      <c r="X75" s="59" t="s">
        <v>244</v>
      </c>
      <c r="Y75" s="422"/>
      <c r="Z75" s="423"/>
      <c r="AA75" s="424"/>
      <c r="AB75" s="347"/>
      <c r="AC75" s="348"/>
      <c r="AD75" s="349"/>
      <c r="AE75" s="290"/>
      <c r="AF75" s="232"/>
      <c r="AG75" s="232"/>
    </row>
    <row r="76" spans="1:33" ht="20.100000000000001" customHeight="1">
      <c r="A76" s="301"/>
      <c r="B76" s="330"/>
      <c r="C76" s="311"/>
      <c r="D76" s="331"/>
      <c r="E76" s="330"/>
      <c r="F76" s="311"/>
      <c r="G76" s="331"/>
      <c r="H76" s="425"/>
      <c r="I76" s="426"/>
      <c r="J76" s="427"/>
      <c r="K76" s="428"/>
      <c r="L76" s="429"/>
      <c r="M76" s="360"/>
      <c r="N76" s="360"/>
      <c r="O76" s="360"/>
      <c r="P76" s="430"/>
      <c r="Q76" s="431"/>
      <c r="R76" s="432"/>
      <c r="S76" s="433"/>
      <c r="T76" s="434"/>
      <c r="U76" s="434"/>
      <c r="V76" s="434"/>
      <c r="W76" s="434"/>
      <c r="X76" s="434"/>
      <c r="Y76" s="434"/>
      <c r="Z76" s="434"/>
      <c r="AA76" s="435"/>
      <c r="AB76" s="350"/>
      <c r="AC76" s="351"/>
      <c r="AD76" s="352"/>
      <c r="AE76" s="232"/>
      <c r="AF76" s="232"/>
      <c r="AG76" s="232"/>
    </row>
    <row r="77" spans="1:33" ht="20.100000000000001" customHeight="1">
      <c r="A77" s="301">
        <v>14</v>
      </c>
      <c r="B77" s="274"/>
      <c r="C77" s="275"/>
      <c r="D77" s="276"/>
      <c r="E77" s="274"/>
      <c r="F77" s="275"/>
      <c r="G77" s="276"/>
      <c r="H77" s="430"/>
      <c r="I77" s="432"/>
      <c r="J77" s="359"/>
      <c r="K77" s="359"/>
      <c r="L77" s="359"/>
      <c r="M77" s="359"/>
      <c r="N77" s="360"/>
      <c r="O77" s="360"/>
      <c r="P77" s="298"/>
      <c r="Q77" s="299"/>
      <c r="R77" s="300"/>
      <c r="S77" s="254"/>
      <c r="T77" s="254"/>
      <c r="U77" s="203" t="s">
        <v>243</v>
      </c>
      <c r="V77" s="255"/>
      <c r="W77" s="255"/>
      <c r="X77" s="59" t="s">
        <v>244</v>
      </c>
      <c r="Y77" s="422"/>
      <c r="Z77" s="423"/>
      <c r="AA77" s="424"/>
      <c r="AB77" s="347"/>
      <c r="AC77" s="348"/>
      <c r="AD77" s="349"/>
      <c r="AE77" s="290"/>
      <c r="AF77" s="232"/>
      <c r="AG77" s="232"/>
    </row>
    <row r="78" spans="1:33" ht="20.100000000000001" customHeight="1">
      <c r="A78" s="301"/>
      <c r="B78" s="330"/>
      <c r="C78" s="311"/>
      <c r="D78" s="331"/>
      <c r="E78" s="330"/>
      <c r="F78" s="311"/>
      <c r="G78" s="331"/>
      <c r="H78" s="425"/>
      <c r="I78" s="426"/>
      <c r="J78" s="427"/>
      <c r="K78" s="428"/>
      <c r="L78" s="429"/>
      <c r="M78" s="360"/>
      <c r="N78" s="360"/>
      <c r="O78" s="360"/>
      <c r="P78" s="430"/>
      <c r="Q78" s="431"/>
      <c r="R78" s="432"/>
      <c r="S78" s="433"/>
      <c r="T78" s="434"/>
      <c r="U78" s="434"/>
      <c r="V78" s="434"/>
      <c r="W78" s="434"/>
      <c r="X78" s="434"/>
      <c r="Y78" s="434"/>
      <c r="Z78" s="434"/>
      <c r="AA78" s="435"/>
      <c r="AB78" s="350"/>
      <c r="AC78" s="351"/>
      <c r="AD78" s="352"/>
      <c r="AE78" s="232"/>
      <c r="AF78" s="232"/>
      <c r="AG78" s="232"/>
    </row>
    <row r="79" spans="1:33" ht="20.100000000000001" customHeight="1">
      <c r="A79" s="301">
        <v>15</v>
      </c>
      <c r="B79" s="274"/>
      <c r="C79" s="275"/>
      <c r="D79" s="276"/>
      <c r="E79" s="274"/>
      <c r="F79" s="275"/>
      <c r="G79" s="276"/>
      <c r="H79" s="430"/>
      <c r="I79" s="432"/>
      <c r="J79" s="359"/>
      <c r="K79" s="359"/>
      <c r="L79" s="359"/>
      <c r="M79" s="359"/>
      <c r="N79" s="360"/>
      <c r="O79" s="360"/>
      <c r="P79" s="298"/>
      <c r="Q79" s="299"/>
      <c r="R79" s="300"/>
      <c r="S79" s="254"/>
      <c r="T79" s="254"/>
      <c r="U79" s="203" t="s">
        <v>243</v>
      </c>
      <c r="V79" s="255"/>
      <c r="W79" s="255"/>
      <c r="X79" s="59" t="s">
        <v>244</v>
      </c>
      <c r="Y79" s="422"/>
      <c r="Z79" s="423"/>
      <c r="AA79" s="424"/>
      <c r="AB79" s="347"/>
      <c r="AC79" s="348"/>
      <c r="AD79" s="349"/>
      <c r="AE79" s="290"/>
      <c r="AF79" s="232"/>
      <c r="AG79" s="232"/>
    </row>
    <row r="80" spans="1:33" ht="20.100000000000001" customHeight="1">
      <c r="A80" s="301"/>
      <c r="B80" s="330"/>
      <c r="C80" s="311"/>
      <c r="D80" s="331"/>
      <c r="E80" s="330"/>
      <c r="F80" s="311"/>
      <c r="G80" s="331"/>
      <c r="H80" s="425"/>
      <c r="I80" s="426"/>
      <c r="J80" s="427"/>
      <c r="K80" s="428"/>
      <c r="L80" s="429"/>
      <c r="M80" s="360"/>
      <c r="N80" s="360"/>
      <c r="O80" s="360"/>
      <c r="P80" s="430"/>
      <c r="Q80" s="431"/>
      <c r="R80" s="432"/>
      <c r="S80" s="433"/>
      <c r="T80" s="434"/>
      <c r="U80" s="434"/>
      <c r="V80" s="434"/>
      <c r="W80" s="434"/>
      <c r="X80" s="434"/>
      <c r="Y80" s="434"/>
      <c r="Z80" s="434"/>
      <c r="AA80" s="435"/>
      <c r="AB80" s="350"/>
      <c r="AC80" s="351"/>
      <c r="AD80" s="352"/>
      <c r="AE80" s="232"/>
      <c r="AF80" s="232"/>
      <c r="AG80" s="232"/>
    </row>
    <row r="81" spans="1:33" ht="20.100000000000001" customHeight="1">
      <c r="A81" s="301">
        <v>16</v>
      </c>
      <c r="B81" s="274"/>
      <c r="C81" s="275"/>
      <c r="D81" s="276"/>
      <c r="E81" s="274"/>
      <c r="F81" s="275"/>
      <c r="G81" s="276"/>
      <c r="H81" s="430"/>
      <c r="I81" s="432"/>
      <c r="J81" s="359"/>
      <c r="K81" s="359"/>
      <c r="L81" s="359"/>
      <c r="M81" s="359"/>
      <c r="N81" s="360"/>
      <c r="O81" s="360"/>
      <c r="P81" s="298"/>
      <c r="Q81" s="299"/>
      <c r="R81" s="300"/>
      <c r="S81" s="254"/>
      <c r="T81" s="254"/>
      <c r="U81" s="203" t="s">
        <v>243</v>
      </c>
      <c r="V81" s="255"/>
      <c r="W81" s="255"/>
      <c r="X81" s="59" t="s">
        <v>244</v>
      </c>
      <c r="Y81" s="422"/>
      <c r="Z81" s="423"/>
      <c r="AA81" s="424"/>
      <c r="AB81" s="347"/>
      <c r="AC81" s="348"/>
      <c r="AD81" s="349"/>
      <c r="AE81" s="290"/>
      <c r="AF81" s="232"/>
      <c r="AG81" s="232"/>
    </row>
    <row r="82" spans="1:33" ht="20.100000000000001" customHeight="1">
      <c r="A82" s="301"/>
      <c r="B82" s="330"/>
      <c r="C82" s="311"/>
      <c r="D82" s="331"/>
      <c r="E82" s="330"/>
      <c r="F82" s="311"/>
      <c r="G82" s="331"/>
      <c r="H82" s="425"/>
      <c r="I82" s="426"/>
      <c r="J82" s="427"/>
      <c r="K82" s="428"/>
      <c r="L82" s="429"/>
      <c r="M82" s="360"/>
      <c r="N82" s="360"/>
      <c r="O82" s="360"/>
      <c r="P82" s="430"/>
      <c r="Q82" s="431"/>
      <c r="R82" s="432"/>
      <c r="S82" s="433"/>
      <c r="T82" s="434"/>
      <c r="U82" s="434"/>
      <c r="V82" s="434"/>
      <c r="W82" s="434"/>
      <c r="X82" s="434"/>
      <c r="Y82" s="434"/>
      <c r="Z82" s="434"/>
      <c r="AA82" s="435"/>
      <c r="AB82" s="350"/>
      <c r="AC82" s="351"/>
      <c r="AD82" s="352"/>
      <c r="AE82" s="232"/>
      <c r="AF82" s="232"/>
      <c r="AG82" s="232"/>
    </row>
    <row r="83" spans="1:33" ht="20.100000000000001" customHeight="1">
      <c r="A83" s="301">
        <v>17</v>
      </c>
      <c r="B83" s="274"/>
      <c r="C83" s="275"/>
      <c r="D83" s="276"/>
      <c r="E83" s="274"/>
      <c r="F83" s="275"/>
      <c r="G83" s="276"/>
      <c r="H83" s="430"/>
      <c r="I83" s="432"/>
      <c r="J83" s="359"/>
      <c r="K83" s="359"/>
      <c r="L83" s="359"/>
      <c r="M83" s="359"/>
      <c r="N83" s="360"/>
      <c r="O83" s="360"/>
      <c r="P83" s="298"/>
      <c r="Q83" s="299"/>
      <c r="R83" s="300"/>
      <c r="S83" s="254"/>
      <c r="T83" s="254"/>
      <c r="U83" s="203" t="s">
        <v>243</v>
      </c>
      <c r="V83" s="255"/>
      <c r="W83" s="255"/>
      <c r="X83" s="59" t="s">
        <v>244</v>
      </c>
      <c r="Y83" s="422"/>
      <c r="Z83" s="423"/>
      <c r="AA83" s="424"/>
      <c r="AB83" s="347"/>
      <c r="AC83" s="348"/>
      <c r="AD83" s="349"/>
      <c r="AE83" s="290"/>
      <c r="AF83" s="232"/>
      <c r="AG83" s="232"/>
    </row>
    <row r="84" spans="1:33" ht="20.100000000000001" customHeight="1">
      <c r="A84" s="301"/>
      <c r="B84" s="330"/>
      <c r="C84" s="311"/>
      <c r="D84" s="331"/>
      <c r="E84" s="330"/>
      <c r="F84" s="311"/>
      <c r="G84" s="331"/>
      <c r="H84" s="425"/>
      <c r="I84" s="426"/>
      <c r="J84" s="427"/>
      <c r="K84" s="428"/>
      <c r="L84" s="429"/>
      <c r="M84" s="360"/>
      <c r="N84" s="360"/>
      <c r="O84" s="360"/>
      <c r="P84" s="430"/>
      <c r="Q84" s="431"/>
      <c r="R84" s="432"/>
      <c r="S84" s="433"/>
      <c r="T84" s="434"/>
      <c r="U84" s="434"/>
      <c r="V84" s="434"/>
      <c r="W84" s="434"/>
      <c r="X84" s="434"/>
      <c r="Y84" s="434"/>
      <c r="Z84" s="434"/>
      <c r="AA84" s="435"/>
      <c r="AB84" s="350"/>
      <c r="AC84" s="351"/>
      <c r="AD84" s="352"/>
      <c r="AE84" s="232"/>
      <c r="AF84" s="232"/>
      <c r="AG84" s="232"/>
    </row>
    <row r="85" spans="1:33" ht="20.100000000000001" customHeight="1">
      <c r="A85" s="301">
        <v>18</v>
      </c>
      <c r="B85" s="274"/>
      <c r="C85" s="275"/>
      <c r="D85" s="276"/>
      <c r="E85" s="274"/>
      <c r="F85" s="275"/>
      <c r="G85" s="276"/>
      <c r="H85" s="430"/>
      <c r="I85" s="432"/>
      <c r="J85" s="359"/>
      <c r="K85" s="359"/>
      <c r="L85" s="359"/>
      <c r="M85" s="359"/>
      <c r="N85" s="360"/>
      <c r="O85" s="360"/>
      <c r="P85" s="298"/>
      <c r="Q85" s="299"/>
      <c r="R85" s="300"/>
      <c r="S85" s="254"/>
      <c r="T85" s="254"/>
      <c r="U85" s="203" t="s">
        <v>243</v>
      </c>
      <c r="V85" s="255"/>
      <c r="W85" s="255"/>
      <c r="X85" s="59" t="s">
        <v>244</v>
      </c>
      <c r="Y85" s="422"/>
      <c r="Z85" s="423"/>
      <c r="AA85" s="424"/>
      <c r="AB85" s="347"/>
      <c r="AC85" s="348"/>
      <c r="AD85" s="349"/>
      <c r="AE85" s="290"/>
      <c r="AF85" s="232"/>
      <c r="AG85" s="232"/>
    </row>
    <row r="86" spans="1:33" ht="20.100000000000001" customHeight="1">
      <c r="A86" s="301"/>
      <c r="B86" s="330"/>
      <c r="C86" s="311"/>
      <c r="D86" s="331"/>
      <c r="E86" s="330"/>
      <c r="F86" s="311"/>
      <c r="G86" s="331"/>
      <c r="H86" s="425"/>
      <c r="I86" s="426"/>
      <c r="J86" s="427"/>
      <c r="K86" s="428"/>
      <c r="L86" s="429"/>
      <c r="M86" s="360"/>
      <c r="N86" s="360"/>
      <c r="O86" s="360"/>
      <c r="P86" s="430"/>
      <c r="Q86" s="431"/>
      <c r="R86" s="432"/>
      <c r="S86" s="433"/>
      <c r="T86" s="434"/>
      <c r="U86" s="434"/>
      <c r="V86" s="434"/>
      <c r="W86" s="434"/>
      <c r="X86" s="434"/>
      <c r="Y86" s="434"/>
      <c r="Z86" s="434"/>
      <c r="AA86" s="435"/>
      <c r="AB86" s="350"/>
      <c r="AC86" s="351"/>
      <c r="AD86" s="352"/>
      <c r="AE86" s="232"/>
      <c r="AF86" s="232"/>
      <c r="AG86" s="232"/>
    </row>
    <row r="87" spans="1:33" ht="20.100000000000001" customHeight="1">
      <c r="A87" s="301">
        <v>19</v>
      </c>
      <c r="B87" s="274"/>
      <c r="C87" s="275"/>
      <c r="D87" s="276"/>
      <c r="E87" s="274"/>
      <c r="F87" s="275"/>
      <c r="G87" s="276"/>
      <c r="H87" s="430"/>
      <c r="I87" s="432"/>
      <c r="J87" s="359"/>
      <c r="K87" s="359"/>
      <c r="L87" s="359"/>
      <c r="M87" s="359"/>
      <c r="N87" s="360"/>
      <c r="O87" s="360"/>
      <c r="P87" s="298"/>
      <c r="Q87" s="299"/>
      <c r="R87" s="300"/>
      <c r="S87" s="254"/>
      <c r="T87" s="254"/>
      <c r="U87" s="203" t="s">
        <v>243</v>
      </c>
      <c r="V87" s="255"/>
      <c r="W87" s="255"/>
      <c r="X87" s="59" t="s">
        <v>244</v>
      </c>
      <c r="Y87" s="422"/>
      <c r="Z87" s="423"/>
      <c r="AA87" s="424"/>
      <c r="AB87" s="347"/>
      <c r="AC87" s="348"/>
      <c r="AD87" s="349"/>
      <c r="AE87" s="290"/>
      <c r="AF87" s="232"/>
      <c r="AG87" s="232"/>
    </row>
    <row r="88" spans="1:33" ht="20.100000000000001" customHeight="1">
      <c r="A88" s="301"/>
      <c r="B88" s="330"/>
      <c r="C88" s="311"/>
      <c r="D88" s="331"/>
      <c r="E88" s="330"/>
      <c r="F88" s="311"/>
      <c r="G88" s="331"/>
      <c r="H88" s="425"/>
      <c r="I88" s="426"/>
      <c r="J88" s="427"/>
      <c r="K88" s="428"/>
      <c r="L88" s="429"/>
      <c r="M88" s="360"/>
      <c r="N88" s="360"/>
      <c r="O88" s="360"/>
      <c r="P88" s="430"/>
      <c r="Q88" s="431"/>
      <c r="R88" s="432"/>
      <c r="S88" s="433"/>
      <c r="T88" s="434"/>
      <c r="U88" s="434"/>
      <c r="V88" s="434"/>
      <c r="W88" s="434"/>
      <c r="X88" s="434"/>
      <c r="Y88" s="434"/>
      <c r="Z88" s="434"/>
      <c r="AA88" s="435"/>
      <c r="AB88" s="350"/>
      <c r="AC88" s="351"/>
      <c r="AD88" s="352"/>
      <c r="AE88" s="232"/>
      <c r="AF88" s="232"/>
      <c r="AG88" s="232"/>
    </row>
    <row r="89" spans="1:33" ht="20.100000000000001" customHeight="1">
      <c r="A89" s="301">
        <v>20</v>
      </c>
      <c r="B89" s="274"/>
      <c r="C89" s="275"/>
      <c r="D89" s="276"/>
      <c r="E89" s="274"/>
      <c r="F89" s="275"/>
      <c r="G89" s="276"/>
      <c r="H89" s="430"/>
      <c r="I89" s="432"/>
      <c r="J89" s="359"/>
      <c r="K89" s="359"/>
      <c r="L89" s="359"/>
      <c r="M89" s="359"/>
      <c r="N89" s="360"/>
      <c r="O89" s="360"/>
      <c r="P89" s="298"/>
      <c r="Q89" s="299"/>
      <c r="R89" s="300"/>
      <c r="S89" s="254"/>
      <c r="T89" s="254"/>
      <c r="U89" s="203" t="s">
        <v>243</v>
      </c>
      <c r="V89" s="255"/>
      <c r="W89" s="255"/>
      <c r="X89" s="59" t="s">
        <v>244</v>
      </c>
      <c r="Y89" s="422"/>
      <c r="Z89" s="423"/>
      <c r="AA89" s="424"/>
      <c r="AB89" s="347"/>
      <c r="AC89" s="348"/>
      <c r="AD89" s="349"/>
      <c r="AE89" s="290"/>
      <c r="AF89" s="232"/>
      <c r="AG89" s="232"/>
    </row>
    <row r="90" spans="1:33" ht="20.100000000000001" customHeight="1">
      <c r="A90" s="301"/>
      <c r="B90" s="330"/>
      <c r="C90" s="311"/>
      <c r="D90" s="331"/>
      <c r="E90" s="330"/>
      <c r="F90" s="311"/>
      <c r="G90" s="331"/>
      <c r="H90" s="425"/>
      <c r="I90" s="426"/>
      <c r="J90" s="427"/>
      <c r="K90" s="428"/>
      <c r="L90" s="429"/>
      <c r="M90" s="360"/>
      <c r="N90" s="360"/>
      <c r="O90" s="360"/>
      <c r="P90" s="430"/>
      <c r="Q90" s="431"/>
      <c r="R90" s="432"/>
      <c r="S90" s="433"/>
      <c r="T90" s="434"/>
      <c r="U90" s="434"/>
      <c r="V90" s="434"/>
      <c r="W90" s="434"/>
      <c r="X90" s="434"/>
      <c r="Y90" s="434"/>
      <c r="Z90" s="434"/>
      <c r="AA90" s="435"/>
      <c r="AB90" s="350"/>
      <c r="AC90" s="351"/>
      <c r="AD90" s="352"/>
      <c r="AE90" s="232"/>
      <c r="AF90" s="232"/>
      <c r="AG90" s="232"/>
    </row>
    <row r="91" spans="1:33" ht="20.100000000000001" customHeight="1">
      <c r="A91" s="301">
        <v>21</v>
      </c>
      <c r="B91" s="274"/>
      <c r="C91" s="275"/>
      <c r="D91" s="276"/>
      <c r="E91" s="274"/>
      <c r="F91" s="275"/>
      <c r="G91" s="276"/>
      <c r="H91" s="430"/>
      <c r="I91" s="432"/>
      <c r="J91" s="359"/>
      <c r="K91" s="359"/>
      <c r="L91" s="359"/>
      <c r="M91" s="359"/>
      <c r="N91" s="360"/>
      <c r="O91" s="360"/>
      <c r="P91" s="298"/>
      <c r="Q91" s="299"/>
      <c r="R91" s="300"/>
      <c r="S91" s="254"/>
      <c r="T91" s="254"/>
      <c r="U91" s="203" t="s">
        <v>243</v>
      </c>
      <c r="V91" s="255"/>
      <c r="W91" s="255"/>
      <c r="X91" s="59" t="s">
        <v>244</v>
      </c>
      <c r="Y91" s="422"/>
      <c r="Z91" s="423"/>
      <c r="AA91" s="424"/>
      <c r="AB91" s="347"/>
      <c r="AC91" s="348"/>
      <c r="AD91" s="349"/>
      <c r="AE91" s="290"/>
      <c r="AF91" s="232"/>
      <c r="AG91" s="232"/>
    </row>
    <row r="92" spans="1:33" ht="20.100000000000001" customHeight="1">
      <c r="A92" s="301"/>
      <c r="B92" s="330"/>
      <c r="C92" s="311"/>
      <c r="D92" s="331"/>
      <c r="E92" s="330"/>
      <c r="F92" s="311"/>
      <c r="G92" s="331"/>
      <c r="H92" s="425"/>
      <c r="I92" s="426"/>
      <c r="J92" s="427"/>
      <c r="K92" s="428"/>
      <c r="L92" s="429"/>
      <c r="M92" s="360"/>
      <c r="N92" s="360"/>
      <c r="O92" s="360"/>
      <c r="P92" s="430"/>
      <c r="Q92" s="431"/>
      <c r="R92" s="432"/>
      <c r="S92" s="433"/>
      <c r="T92" s="434"/>
      <c r="U92" s="434"/>
      <c r="V92" s="434"/>
      <c r="W92" s="434"/>
      <c r="X92" s="434"/>
      <c r="Y92" s="434"/>
      <c r="Z92" s="434"/>
      <c r="AA92" s="435"/>
      <c r="AB92" s="350"/>
      <c r="AC92" s="351"/>
      <c r="AD92" s="352"/>
      <c r="AE92" s="232"/>
      <c r="AF92" s="232"/>
      <c r="AG92" s="232"/>
    </row>
    <row r="93" spans="1:33" ht="20.100000000000001" customHeight="1">
      <c r="A93" s="301">
        <v>22</v>
      </c>
      <c r="B93" s="274"/>
      <c r="C93" s="275"/>
      <c r="D93" s="276"/>
      <c r="E93" s="274"/>
      <c r="F93" s="275"/>
      <c r="G93" s="276"/>
      <c r="H93" s="430"/>
      <c r="I93" s="432"/>
      <c r="J93" s="359"/>
      <c r="K93" s="359"/>
      <c r="L93" s="359"/>
      <c r="M93" s="359"/>
      <c r="N93" s="360"/>
      <c r="O93" s="360"/>
      <c r="P93" s="298"/>
      <c r="Q93" s="299"/>
      <c r="R93" s="300"/>
      <c r="S93" s="254"/>
      <c r="T93" s="254"/>
      <c r="U93" s="203" t="s">
        <v>243</v>
      </c>
      <c r="V93" s="255"/>
      <c r="W93" s="255"/>
      <c r="X93" s="59" t="s">
        <v>244</v>
      </c>
      <c r="Y93" s="422"/>
      <c r="Z93" s="423"/>
      <c r="AA93" s="424"/>
      <c r="AB93" s="347"/>
      <c r="AC93" s="348"/>
      <c r="AD93" s="349"/>
      <c r="AE93" s="290"/>
      <c r="AF93" s="232"/>
      <c r="AG93" s="232"/>
    </row>
    <row r="94" spans="1:33" ht="20.100000000000001" customHeight="1">
      <c r="A94" s="301"/>
      <c r="B94" s="330"/>
      <c r="C94" s="311"/>
      <c r="D94" s="331"/>
      <c r="E94" s="330"/>
      <c r="F94" s="311"/>
      <c r="G94" s="331"/>
      <c r="H94" s="425"/>
      <c r="I94" s="426"/>
      <c r="J94" s="427"/>
      <c r="K94" s="428"/>
      <c r="L94" s="429"/>
      <c r="M94" s="360"/>
      <c r="N94" s="360"/>
      <c r="O94" s="360"/>
      <c r="P94" s="430"/>
      <c r="Q94" s="431"/>
      <c r="R94" s="432"/>
      <c r="S94" s="433"/>
      <c r="T94" s="434"/>
      <c r="U94" s="434"/>
      <c r="V94" s="434"/>
      <c r="W94" s="434"/>
      <c r="X94" s="434"/>
      <c r="Y94" s="434"/>
      <c r="Z94" s="434"/>
      <c r="AA94" s="435"/>
      <c r="AB94" s="350"/>
      <c r="AC94" s="351"/>
      <c r="AD94" s="352"/>
      <c r="AE94" s="232"/>
      <c r="AF94" s="232"/>
      <c r="AG94" s="232"/>
    </row>
    <row r="95" spans="1:33" ht="20.100000000000001" customHeight="1">
      <c r="A95" s="301">
        <v>23</v>
      </c>
      <c r="B95" s="274"/>
      <c r="C95" s="275"/>
      <c r="D95" s="276"/>
      <c r="E95" s="274"/>
      <c r="F95" s="275"/>
      <c r="G95" s="276"/>
      <c r="H95" s="430"/>
      <c r="I95" s="432"/>
      <c r="J95" s="359"/>
      <c r="K95" s="359"/>
      <c r="L95" s="359"/>
      <c r="M95" s="359"/>
      <c r="N95" s="360"/>
      <c r="O95" s="360"/>
      <c r="P95" s="298"/>
      <c r="Q95" s="299"/>
      <c r="R95" s="300"/>
      <c r="S95" s="254"/>
      <c r="T95" s="254"/>
      <c r="U95" s="203" t="s">
        <v>243</v>
      </c>
      <c r="V95" s="255"/>
      <c r="W95" s="255"/>
      <c r="X95" s="59" t="s">
        <v>244</v>
      </c>
      <c r="Y95" s="422"/>
      <c r="Z95" s="423"/>
      <c r="AA95" s="424"/>
      <c r="AB95" s="347"/>
      <c r="AC95" s="348"/>
      <c r="AD95" s="349"/>
      <c r="AE95" s="290"/>
      <c r="AF95" s="232"/>
      <c r="AG95" s="232"/>
    </row>
    <row r="96" spans="1:33" ht="20.100000000000001" customHeight="1">
      <c r="A96" s="301"/>
      <c r="B96" s="330"/>
      <c r="C96" s="311"/>
      <c r="D96" s="331"/>
      <c r="E96" s="330"/>
      <c r="F96" s="311"/>
      <c r="G96" s="331"/>
      <c r="H96" s="425"/>
      <c r="I96" s="426"/>
      <c r="J96" s="427"/>
      <c r="K96" s="428"/>
      <c r="L96" s="429"/>
      <c r="M96" s="360"/>
      <c r="N96" s="360"/>
      <c r="O96" s="360"/>
      <c r="P96" s="430"/>
      <c r="Q96" s="431"/>
      <c r="R96" s="432"/>
      <c r="S96" s="433"/>
      <c r="T96" s="434"/>
      <c r="U96" s="434"/>
      <c r="V96" s="434"/>
      <c r="W96" s="434"/>
      <c r="X96" s="434"/>
      <c r="Y96" s="434"/>
      <c r="Z96" s="434"/>
      <c r="AA96" s="435"/>
      <c r="AB96" s="350"/>
      <c r="AC96" s="351"/>
      <c r="AD96" s="352"/>
      <c r="AE96" s="232"/>
      <c r="AF96" s="232"/>
      <c r="AG96" s="232"/>
    </row>
    <row r="97" spans="1:33" ht="20.100000000000001" customHeight="1">
      <c r="A97" s="301">
        <v>24</v>
      </c>
      <c r="B97" s="274"/>
      <c r="C97" s="275"/>
      <c r="D97" s="276"/>
      <c r="E97" s="274"/>
      <c r="F97" s="275"/>
      <c r="G97" s="276"/>
      <c r="H97" s="430"/>
      <c r="I97" s="432"/>
      <c r="J97" s="359"/>
      <c r="K97" s="359"/>
      <c r="L97" s="359"/>
      <c r="M97" s="359"/>
      <c r="N97" s="360"/>
      <c r="O97" s="360"/>
      <c r="P97" s="298"/>
      <c r="Q97" s="299"/>
      <c r="R97" s="300"/>
      <c r="S97" s="254"/>
      <c r="T97" s="254"/>
      <c r="U97" s="203" t="s">
        <v>243</v>
      </c>
      <c r="V97" s="255"/>
      <c r="W97" s="255"/>
      <c r="X97" s="59" t="s">
        <v>244</v>
      </c>
      <c r="Y97" s="422"/>
      <c r="Z97" s="423"/>
      <c r="AA97" s="424"/>
      <c r="AB97" s="347"/>
      <c r="AC97" s="348"/>
      <c r="AD97" s="349"/>
      <c r="AE97" s="290"/>
      <c r="AF97" s="232"/>
      <c r="AG97" s="232"/>
    </row>
    <row r="98" spans="1:33" ht="20.100000000000001" customHeight="1">
      <c r="A98" s="301"/>
      <c r="B98" s="330"/>
      <c r="C98" s="311"/>
      <c r="D98" s="331"/>
      <c r="E98" s="330"/>
      <c r="F98" s="311"/>
      <c r="G98" s="331"/>
      <c r="H98" s="425"/>
      <c r="I98" s="426"/>
      <c r="J98" s="427"/>
      <c r="K98" s="428"/>
      <c r="L98" s="429"/>
      <c r="M98" s="360"/>
      <c r="N98" s="360"/>
      <c r="O98" s="360"/>
      <c r="P98" s="430"/>
      <c r="Q98" s="431"/>
      <c r="R98" s="432"/>
      <c r="S98" s="433"/>
      <c r="T98" s="434"/>
      <c r="U98" s="434"/>
      <c r="V98" s="434"/>
      <c r="W98" s="434"/>
      <c r="X98" s="434"/>
      <c r="Y98" s="434"/>
      <c r="Z98" s="434"/>
      <c r="AA98" s="435"/>
      <c r="AB98" s="350"/>
      <c r="AC98" s="351"/>
      <c r="AD98" s="352"/>
      <c r="AE98" s="232"/>
      <c r="AF98" s="232"/>
      <c r="AG98" s="232"/>
    </row>
    <row r="99" spans="1:33" ht="20.100000000000001" customHeight="1">
      <c r="A99" s="301">
        <v>25</v>
      </c>
      <c r="B99" s="274"/>
      <c r="C99" s="275"/>
      <c r="D99" s="276"/>
      <c r="E99" s="274"/>
      <c r="F99" s="275"/>
      <c r="G99" s="276"/>
      <c r="H99" s="430"/>
      <c r="I99" s="432"/>
      <c r="J99" s="359"/>
      <c r="K99" s="359"/>
      <c r="L99" s="359"/>
      <c r="M99" s="359"/>
      <c r="N99" s="360"/>
      <c r="O99" s="360"/>
      <c r="P99" s="298"/>
      <c r="Q99" s="299"/>
      <c r="R99" s="300"/>
      <c r="S99" s="254"/>
      <c r="T99" s="254"/>
      <c r="U99" s="203" t="s">
        <v>243</v>
      </c>
      <c r="V99" s="255"/>
      <c r="W99" s="255"/>
      <c r="X99" s="59" t="s">
        <v>244</v>
      </c>
      <c r="Y99" s="422"/>
      <c r="Z99" s="423"/>
      <c r="AA99" s="424"/>
      <c r="AB99" s="347"/>
      <c r="AC99" s="348"/>
      <c r="AD99" s="349"/>
      <c r="AE99" s="290"/>
      <c r="AF99" s="232"/>
      <c r="AG99" s="232"/>
    </row>
    <row r="100" spans="1:33" ht="20.100000000000001" customHeight="1">
      <c r="A100" s="301"/>
      <c r="B100" s="330"/>
      <c r="C100" s="311"/>
      <c r="D100" s="331"/>
      <c r="E100" s="330"/>
      <c r="F100" s="311"/>
      <c r="G100" s="331"/>
      <c r="H100" s="425"/>
      <c r="I100" s="426"/>
      <c r="J100" s="427"/>
      <c r="K100" s="428"/>
      <c r="L100" s="429"/>
      <c r="M100" s="360"/>
      <c r="N100" s="360"/>
      <c r="O100" s="360"/>
      <c r="P100" s="430"/>
      <c r="Q100" s="431"/>
      <c r="R100" s="432"/>
      <c r="S100" s="433"/>
      <c r="T100" s="434"/>
      <c r="U100" s="434"/>
      <c r="V100" s="434"/>
      <c r="W100" s="434"/>
      <c r="X100" s="434"/>
      <c r="Y100" s="434"/>
      <c r="Z100" s="434"/>
      <c r="AA100" s="435"/>
      <c r="AB100" s="350"/>
      <c r="AC100" s="351"/>
      <c r="AD100" s="352"/>
      <c r="AE100" s="232"/>
      <c r="AF100" s="232"/>
      <c r="AG100" s="232"/>
    </row>
    <row r="101" spans="1:33" ht="20.100000000000001" customHeight="1">
      <c r="A101" s="301">
        <v>26</v>
      </c>
      <c r="B101" s="274"/>
      <c r="C101" s="275"/>
      <c r="D101" s="276"/>
      <c r="E101" s="274"/>
      <c r="F101" s="275"/>
      <c r="G101" s="276"/>
      <c r="H101" s="430"/>
      <c r="I101" s="432"/>
      <c r="J101" s="359"/>
      <c r="K101" s="359"/>
      <c r="L101" s="359"/>
      <c r="M101" s="359"/>
      <c r="N101" s="360"/>
      <c r="O101" s="360"/>
      <c r="P101" s="298"/>
      <c r="Q101" s="299"/>
      <c r="R101" s="300"/>
      <c r="S101" s="254"/>
      <c r="T101" s="254"/>
      <c r="U101" s="203" t="s">
        <v>243</v>
      </c>
      <c r="V101" s="255"/>
      <c r="W101" s="255"/>
      <c r="X101" s="59" t="s">
        <v>244</v>
      </c>
      <c r="Y101" s="422"/>
      <c r="Z101" s="423"/>
      <c r="AA101" s="424"/>
      <c r="AB101" s="347"/>
      <c r="AC101" s="348"/>
      <c r="AD101" s="349"/>
      <c r="AE101" s="290"/>
      <c r="AF101" s="232"/>
      <c r="AG101" s="232"/>
    </row>
    <row r="102" spans="1:33" ht="20.100000000000001" customHeight="1">
      <c r="A102" s="301"/>
      <c r="B102" s="330"/>
      <c r="C102" s="311"/>
      <c r="D102" s="331"/>
      <c r="E102" s="330"/>
      <c r="F102" s="311"/>
      <c r="G102" s="331"/>
      <c r="H102" s="425"/>
      <c r="I102" s="426"/>
      <c r="J102" s="427"/>
      <c r="K102" s="428"/>
      <c r="L102" s="429"/>
      <c r="M102" s="360"/>
      <c r="N102" s="360"/>
      <c r="O102" s="360"/>
      <c r="P102" s="430"/>
      <c r="Q102" s="431"/>
      <c r="R102" s="432"/>
      <c r="S102" s="433"/>
      <c r="T102" s="434"/>
      <c r="U102" s="434"/>
      <c r="V102" s="434"/>
      <c r="W102" s="434"/>
      <c r="X102" s="434"/>
      <c r="Y102" s="434"/>
      <c r="Z102" s="434"/>
      <c r="AA102" s="435"/>
      <c r="AB102" s="350"/>
      <c r="AC102" s="351"/>
      <c r="AD102" s="352"/>
      <c r="AE102" s="232"/>
      <c r="AF102" s="232"/>
      <c r="AG102" s="232"/>
    </row>
    <row r="103" spans="1:33" ht="20.100000000000001" customHeight="1">
      <c r="A103" s="301">
        <v>27</v>
      </c>
      <c r="B103" s="274"/>
      <c r="C103" s="275"/>
      <c r="D103" s="276"/>
      <c r="E103" s="274"/>
      <c r="F103" s="275"/>
      <c r="G103" s="276"/>
      <c r="H103" s="430"/>
      <c r="I103" s="432"/>
      <c r="J103" s="359"/>
      <c r="K103" s="359"/>
      <c r="L103" s="359"/>
      <c r="M103" s="359"/>
      <c r="N103" s="360"/>
      <c r="O103" s="360"/>
      <c r="P103" s="298"/>
      <c r="Q103" s="299"/>
      <c r="R103" s="300"/>
      <c r="S103" s="254"/>
      <c r="T103" s="254"/>
      <c r="U103" s="203" t="s">
        <v>243</v>
      </c>
      <c r="V103" s="255"/>
      <c r="W103" s="255"/>
      <c r="X103" s="59" t="s">
        <v>244</v>
      </c>
      <c r="Y103" s="422"/>
      <c r="Z103" s="423"/>
      <c r="AA103" s="424"/>
      <c r="AB103" s="347"/>
      <c r="AC103" s="348"/>
      <c r="AD103" s="349"/>
      <c r="AE103" s="290"/>
      <c r="AF103" s="232"/>
      <c r="AG103" s="232"/>
    </row>
    <row r="104" spans="1:33" ht="20.100000000000001" customHeight="1">
      <c r="A104" s="301"/>
      <c r="B104" s="330"/>
      <c r="C104" s="311"/>
      <c r="D104" s="331"/>
      <c r="E104" s="330"/>
      <c r="F104" s="311"/>
      <c r="G104" s="331"/>
      <c r="H104" s="425"/>
      <c r="I104" s="426"/>
      <c r="J104" s="427"/>
      <c r="K104" s="428"/>
      <c r="L104" s="429"/>
      <c r="M104" s="360"/>
      <c r="N104" s="360"/>
      <c r="O104" s="360"/>
      <c r="P104" s="430"/>
      <c r="Q104" s="431"/>
      <c r="R104" s="432"/>
      <c r="S104" s="433"/>
      <c r="T104" s="434"/>
      <c r="U104" s="434"/>
      <c r="V104" s="434"/>
      <c r="W104" s="434"/>
      <c r="X104" s="434"/>
      <c r="Y104" s="434"/>
      <c r="Z104" s="434"/>
      <c r="AA104" s="435"/>
      <c r="AB104" s="350"/>
      <c r="AC104" s="351"/>
      <c r="AD104" s="352"/>
      <c r="AE104" s="232"/>
      <c r="AF104" s="232"/>
      <c r="AG104" s="232"/>
    </row>
    <row r="105" spans="1:33" ht="20.100000000000001" customHeight="1">
      <c r="A105" s="301">
        <v>28</v>
      </c>
      <c r="B105" s="274"/>
      <c r="C105" s="275"/>
      <c r="D105" s="276"/>
      <c r="E105" s="274"/>
      <c r="F105" s="275"/>
      <c r="G105" s="276"/>
      <c r="H105" s="430"/>
      <c r="I105" s="432"/>
      <c r="J105" s="359"/>
      <c r="K105" s="359"/>
      <c r="L105" s="359"/>
      <c r="M105" s="359"/>
      <c r="N105" s="360"/>
      <c r="O105" s="360"/>
      <c r="P105" s="298"/>
      <c r="Q105" s="299"/>
      <c r="R105" s="300"/>
      <c r="S105" s="254"/>
      <c r="T105" s="254"/>
      <c r="U105" s="203" t="s">
        <v>243</v>
      </c>
      <c r="V105" s="255"/>
      <c r="W105" s="255"/>
      <c r="X105" s="59" t="s">
        <v>244</v>
      </c>
      <c r="Y105" s="422"/>
      <c r="Z105" s="423"/>
      <c r="AA105" s="424"/>
      <c r="AB105" s="347"/>
      <c r="AC105" s="348"/>
      <c r="AD105" s="349"/>
      <c r="AE105" s="290"/>
      <c r="AF105" s="232"/>
      <c r="AG105" s="232"/>
    </row>
    <row r="106" spans="1:33" ht="20.100000000000001" customHeight="1">
      <c r="A106" s="301"/>
      <c r="B106" s="330"/>
      <c r="C106" s="311"/>
      <c r="D106" s="331"/>
      <c r="E106" s="330"/>
      <c r="F106" s="311"/>
      <c r="G106" s="331"/>
      <c r="H106" s="425"/>
      <c r="I106" s="426"/>
      <c r="J106" s="427"/>
      <c r="K106" s="428"/>
      <c r="L106" s="429"/>
      <c r="M106" s="360"/>
      <c r="N106" s="360"/>
      <c r="O106" s="360"/>
      <c r="P106" s="430"/>
      <c r="Q106" s="431"/>
      <c r="R106" s="432"/>
      <c r="S106" s="433"/>
      <c r="T106" s="434"/>
      <c r="U106" s="434"/>
      <c r="V106" s="434"/>
      <c r="W106" s="434"/>
      <c r="X106" s="434"/>
      <c r="Y106" s="434"/>
      <c r="Z106" s="434"/>
      <c r="AA106" s="435"/>
      <c r="AB106" s="350"/>
      <c r="AC106" s="351"/>
      <c r="AD106" s="352"/>
      <c r="AE106" s="232"/>
      <c r="AF106" s="232"/>
      <c r="AG106" s="232"/>
    </row>
    <row r="107" spans="1:33" ht="20.100000000000001" customHeight="1">
      <c r="A107" s="301">
        <v>29</v>
      </c>
      <c r="B107" s="274"/>
      <c r="C107" s="275"/>
      <c r="D107" s="276"/>
      <c r="E107" s="274"/>
      <c r="F107" s="275"/>
      <c r="G107" s="276"/>
      <c r="H107" s="430"/>
      <c r="I107" s="432"/>
      <c r="J107" s="359"/>
      <c r="K107" s="359"/>
      <c r="L107" s="359"/>
      <c r="M107" s="359"/>
      <c r="N107" s="360"/>
      <c r="O107" s="360"/>
      <c r="P107" s="298"/>
      <c r="Q107" s="299"/>
      <c r="R107" s="300"/>
      <c r="S107" s="254"/>
      <c r="T107" s="254"/>
      <c r="U107" s="203" t="s">
        <v>243</v>
      </c>
      <c r="V107" s="255"/>
      <c r="W107" s="255"/>
      <c r="X107" s="59" t="s">
        <v>244</v>
      </c>
      <c r="Y107" s="422"/>
      <c r="Z107" s="423"/>
      <c r="AA107" s="424"/>
      <c r="AB107" s="347"/>
      <c r="AC107" s="348"/>
      <c r="AD107" s="349"/>
      <c r="AE107" s="290"/>
      <c r="AF107" s="232"/>
      <c r="AG107" s="232"/>
    </row>
    <row r="108" spans="1:33" ht="20.100000000000001" customHeight="1">
      <c r="A108" s="301"/>
      <c r="B108" s="330"/>
      <c r="C108" s="311"/>
      <c r="D108" s="331"/>
      <c r="E108" s="330"/>
      <c r="F108" s="311"/>
      <c r="G108" s="331"/>
      <c r="H108" s="425"/>
      <c r="I108" s="426"/>
      <c r="J108" s="427"/>
      <c r="K108" s="428"/>
      <c r="L108" s="429"/>
      <c r="M108" s="360"/>
      <c r="N108" s="360"/>
      <c r="O108" s="360"/>
      <c r="P108" s="430"/>
      <c r="Q108" s="431"/>
      <c r="R108" s="432"/>
      <c r="S108" s="433"/>
      <c r="T108" s="434"/>
      <c r="U108" s="434"/>
      <c r="V108" s="434"/>
      <c r="W108" s="434"/>
      <c r="X108" s="434"/>
      <c r="Y108" s="434"/>
      <c r="Z108" s="434"/>
      <c r="AA108" s="435"/>
      <c r="AB108" s="350"/>
      <c r="AC108" s="351"/>
      <c r="AD108" s="352"/>
      <c r="AE108" s="232"/>
      <c r="AF108" s="232"/>
      <c r="AG108" s="232"/>
    </row>
    <row r="109" spans="1:33" ht="20.100000000000001" customHeight="1">
      <c r="A109" s="301">
        <v>30</v>
      </c>
      <c r="B109" s="274"/>
      <c r="C109" s="275"/>
      <c r="D109" s="276"/>
      <c r="E109" s="274"/>
      <c r="F109" s="275"/>
      <c r="G109" s="276"/>
      <c r="H109" s="430"/>
      <c r="I109" s="432"/>
      <c r="J109" s="359"/>
      <c r="K109" s="359"/>
      <c r="L109" s="359"/>
      <c r="M109" s="359"/>
      <c r="N109" s="360"/>
      <c r="O109" s="360"/>
      <c r="P109" s="298"/>
      <c r="Q109" s="299"/>
      <c r="R109" s="300"/>
      <c r="S109" s="254"/>
      <c r="T109" s="254"/>
      <c r="U109" s="203" t="s">
        <v>243</v>
      </c>
      <c r="V109" s="255"/>
      <c r="W109" s="255"/>
      <c r="X109" s="59" t="s">
        <v>244</v>
      </c>
      <c r="Y109" s="422"/>
      <c r="Z109" s="423"/>
      <c r="AA109" s="424"/>
      <c r="AB109" s="347"/>
      <c r="AC109" s="348"/>
      <c r="AD109" s="349"/>
      <c r="AE109" s="290"/>
      <c r="AF109" s="232"/>
      <c r="AG109" s="232"/>
    </row>
    <row r="110" spans="1:33" ht="20.100000000000001" customHeight="1">
      <c r="A110" s="301"/>
      <c r="B110" s="330"/>
      <c r="C110" s="311"/>
      <c r="D110" s="331"/>
      <c r="E110" s="330"/>
      <c r="F110" s="311"/>
      <c r="G110" s="331"/>
      <c r="H110" s="425"/>
      <c r="I110" s="426"/>
      <c r="J110" s="427"/>
      <c r="K110" s="428"/>
      <c r="L110" s="429"/>
      <c r="M110" s="360"/>
      <c r="N110" s="360"/>
      <c r="O110" s="360"/>
      <c r="P110" s="430"/>
      <c r="Q110" s="431"/>
      <c r="R110" s="432"/>
      <c r="S110" s="433"/>
      <c r="T110" s="434"/>
      <c r="U110" s="434"/>
      <c r="V110" s="434"/>
      <c r="W110" s="434"/>
      <c r="X110" s="434"/>
      <c r="Y110" s="434"/>
      <c r="Z110" s="434"/>
      <c r="AA110" s="435"/>
      <c r="AB110" s="350"/>
      <c r="AC110" s="351"/>
      <c r="AD110" s="352"/>
      <c r="AE110" s="232"/>
      <c r="AF110" s="232"/>
      <c r="AG110" s="232"/>
    </row>
    <row r="111" spans="1:33" ht="20.100000000000001" customHeight="1">
      <c r="A111" s="301">
        <v>31</v>
      </c>
      <c r="B111" s="274"/>
      <c r="C111" s="275"/>
      <c r="D111" s="276"/>
      <c r="E111" s="274"/>
      <c r="F111" s="275"/>
      <c r="G111" s="276"/>
      <c r="H111" s="430"/>
      <c r="I111" s="432"/>
      <c r="J111" s="359"/>
      <c r="K111" s="359"/>
      <c r="L111" s="359"/>
      <c r="M111" s="359"/>
      <c r="N111" s="360"/>
      <c r="O111" s="360"/>
      <c r="P111" s="298"/>
      <c r="Q111" s="299"/>
      <c r="R111" s="300"/>
      <c r="S111" s="254"/>
      <c r="T111" s="254"/>
      <c r="U111" s="203" t="s">
        <v>243</v>
      </c>
      <c r="V111" s="255"/>
      <c r="W111" s="255"/>
      <c r="X111" s="59" t="s">
        <v>244</v>
      </c>
      <c r="Y111" s="422"/>
      <c r="Z111" s="423"/>
      <c r="AA111" s="424"/>
      <c r="AB111" s="347"/>
      <c r="AC111" s="348"/>
      <c r="AD111" s="349"/>
      <c r="AE111" s="290"/>
      <c r="AF111" s="232"/>
      <c r="AG111" s="232"/>
    </row>
    <row r="112" spans="1:33" ht="20.100000000000001" customHeight="1">
      <c r="A112" s="301"/>
      <c r="B112" s="330"/>
      <c r="C112" s="311"/>
      <c r="D112" s="331"/>
      <c r="E112" s="330"/>
      <c r="F112" s="311"/>
      <c r="G112" s="331"/>
      <c r="H112" s="425"/>
      <c r="I112" s="426"/>
      <c r="J112" s="427"/>
      <c r="K112" s="428"/>
      <c r="L112" s="429"/>
      <c r="M112" s="360"/>
      <c r="N112" s="360"/>
      <c r="O112" s="360"/>
      <c r="P112" s="430"/>
      <c r="Q112" s="431"/>
      <c r="R112" s="432"/>
      <c r="S112" s="433"/>
      <c r="T112" s="434"/>
      <c r="U112" s="434"/>
      <c r="V112" s="434"/>
      <c r="W112" s="434"/>
      <c r="X112" s="434"/>
      <c r="Y112" s="434"/>
      <c r="Z112" s="434"/>
      <c r="AA112" s="435"/>
      <c r="AB112" s="350"/>
      <c r="AC112" s="351"/>
      <c r="AD112" s="352"/>
      <c r="AE112" s="232"/>
      <c r="AF112" s="232"/>
      <c r="AG112" s="232"/>
    </row>
    <row r="113" spans="1:33" ht="20.100000000000001" customHeight="1">
      <c r="A113" s="301">
        <v>32</v>
      </c>
      <c r="B113" s="274"/>
      <c r="C113" s="275"/>
      <c r="D113" s="276"/>
      <c r="E113" s="274"/>
      <c r="F113" s="275"/>
      <c r="G113" s="276"/>
      <c r="H113" s="430"/>
      <c r="I113" s="432"/>
      <c r="J113" s="359"/>
      <c r="K113" s="359"/>
      <c r="L113" s="359"/>
      <c r="M113" s="359"/>
      <c r="N113" s="360"/>
      <c r="O113" s="360"/>
      <c r="P113" s="298"/>
      <c r="Q113" s="299"/>
      <c r="R113" s="300"/>
      <c r="S113" s="254"/>
      <c r="T113" s="254"/>
      <c r="U113" s="203" t="s">
        <v>243</v>
      </c>
      <c r="V113" s="255"/>
      <c r="W113" s="255"/>
      <c r="X113" s="59" t="s">
        <v>244</v>
      </c>
      <c r="Y113" s="422"/>
      <c r="Z113" s="423"/>
      <c r="AA113" s="424"/>
      <c r="AB113" s="347"/>
      <c r="AC113" s="348"/>
      <c r="AD113" s="349"/>
      <c r="AE113" s="290"/>
      <c r="AF113" s="232"/>
      <c r="AG113" s="232"/>
    </row>
    <row r="114" spans="1:33" ht="20.100000000000001" customHeight="1">
      <c r="A114" s="301"/>
      <c r="B114" s="330"/>
      <c r="C114" s="311"/>
      <c r="D114" s="331"/>
      <c r="E114" s="330"/>
      <c r="F114" s="311"/>
      <c r="G114" s="331"/>
      <c r="H114" s="425"/>
      <c r="I114" s="426"/>
      <c r="J114" s="427"/>
      <c r="K114" s="428"/>
      <c r="L114" s="429"/>
      <c r="M114" s="360"/>
      <c r="N114" s="360"/>
      <c r="O114" s="360"/>
      <c r="P114" s="430"/>
      <c r="Q114" s="431"/>
      <c r="R114" s="432"/>
      <c r="S114" s="433"/>
      <c r="T114" s="434"/>
      <c r="U114" s="434"/>
      <c r="V114" s="434"/>
      <c r="W114" s="434"/>
      <c r="X114" s="434"/>
      <c r="Y114" s="434"/>
      <c r="Z114" s="434"/>
      <c r="AA114" s="435"/>
      <c r="AB114" s="350"/>
      <c r="AC114" s="351"/>
      <c r="AD114" s="352"/>
      <c r="AE114" s="232"/>
      <c r="AF114" s="232"/>
      <c r="AG114" s="232"/>
    </row>
    <row r="115" spans="1:33" ht="20.100000000000001" customHeight="1">
      <c r="A115" s="301">
        <v>33</v>
      </c>
      <c r="B115" s="274"/>
      <c r="C115" s="275"/>
      <c r="D115" s="276"/>
      <c r="E115" s="274"/>
      <c r="F115" s="275"/>
      <c r="G115" s="276"/>
      <c r="H115" s="430"/>
      <c r="I115" s="432"/>
      <c r="J115" s="359"/>
      <c r="K115" s="359"/>
      <c r="L115" s="359"/>
      <c r="M115" s="359"/>
      <c r="N115" s="360"/>
      <c r="O115" s="360"/>
      <c r="P115" s="298"/>
      <c r="Q115" s="299"/>
      <c r="R115" s="300"/>
      <c r="S115" s="254"/>
      <c r="T115" s="254"/>
      <c r="U115" s="203" t="s">
        <v>243</v>
      </c>
      <c r="V115" s="255"/>
      <c r="W115" s="255"/>
      <c r="X115" s="59" t="s">
        <v>244</v>
      </c>
      <c r="Y115" s="422"/>
      <c r="Z115" s="423"/>
      <c r="AA115" s="424"/>
      <c r="AB115" s="347"/>
      <c r="AC115" s="348"/>
      <c r="AD115" s="349"/>
      <c r="AE115" s="290"/>
      <c r="AF115" s="232"/>
      <c r="AG115" s="232"/>
    </row>
    <row r="116" spans="1:33" ht="20.100000000000001" customHeight="1">
      <c r="A116" s="301"/>
      <c r="B116" s="330"/>
      <c r="C116" s="311"/>
      <c r="D116" s="331"/>
      <c r="E116" s="330"/>
      <c r="F116" s="311"/>
      <c r="G116" s="331"/>
      <c r="H116" s="425"/>
      <c r="I116" s="426"/>
      <c r="J116" s="427"/>
      <c r="K116" s="428"/>
      <c r="L116" s="429"/>
      <c r="M116" s="360"/>
      <c r="N116" s="360"/>
      <c r="O116" s="360"/>
      <c r="P116" s="430"/>
      <c r="Q116" s="431"/>
      <c r="R116" s="432"/>
      <c r="S116" s="433"/>
      <c r="T116" s="434"/>
      <c r="U116" s="434"/>
      <c r="V116" s="434"/>
      <c r="W116" s="434"/>
      <c r="X116" s="434"/>
      <c r="Y116" s="434"/>
      <c r="Z116" s="434"/>
      <c r="AA116" s="435"/>
      <c r="AB116" s="350"/>
      <c r="AC116" s="351"/>
      <c r="AD116" s="352"/>
      <c r="AE116" s="232"/>
      <c r="AF116" s="232"/>
      <c r="AG116" s="232"/>
    </row>
    <row r="117" spans="1:33" ht="20.100000000000001" customHeight="1">
      <c r="A117" s="301">
        <v>34</v>
      </c>
      <c r="B117" s="274"/>
      <c r="C117" s="275"/>
      <c r="D117" s="276"/>
      <c r="E117" s="274"/>
      <c r="F117" s="275"/>
      <c r="G117" s="276"/>
      <c r="H117" s="430"/>
      <c r="I117" s="432"/>
      <c r="J117" s="359"/>
      <c r="K117" s="359"/>
      <c r="L117" s="359"/>
      <c r="M117" s="359"/>
      <c r="N117" s="360"/>
      <c r="O117" s="360"/>
      <c r="P117" s="298"/>
      <c r="Q117" s="299"/>
      <c r="R117" s="300"/>
      <c r="S117" s="254"/>
      <c r="T117" s="254"/>
      <c r="U117" s="203" t="s">
        <v>243</v>
      </c>
      <c r="V117" s="255"/>
      <c r="W117" s="255"/>
      <c r="X117" s="59" t="s">
        <v>244</v>
      </c>
      <c r="Y117" s="422"/>
      <c r="Z117" s="423"/>
      <c r="AA117" s="424"/>
      <c r="AB117" s="347"/>
      <c r="AC117" s="348"/>
      <c r="AD117" s="349"/>
      <c r="AE117" s="290"/>
      <c r="AF117" s="232"/>
      <c r="AG117" s="232"/>
    </row>
    <row r="118" spans="1:33" ht="20.100000000000001" customHeight="1">
      <c r="A118" s="301"/>
      <c r="B118" s="330"/>
      <c r="C118" s="311"/>
      <c r="D118" s="331"/>
      <c r="E118" s="330"/>
      <c r="F118" s="311"/>
      <c r="G118" s="331"/>
      <c r="H118" s="425"/>
      <c r="I118" s="426"/>
      <c r="J118" s="427"/>
      <c r="K118" s="428"/>
      <c r="L118" s="429"/>
      <c r="M118" s="360"/>
      <c r="N118" s="360"/>
      <c r="O118" s="360"/>
      <c r="P118" s="430"/>
      <c r="Q118" s="431"/>
      <c r="R118" s="432"/>
      <c r="S118" s="433"/>
      <c r="T118" s="434"/>
      <c r="U118" s="434"/>
      <c r="V118" s="434"/>
      <c r="W118" s="434"/>
      <c r="X118" s="434"/>
      <c r="Y118" s="434"/>
      <c r="Z118" s="434"/>
      <c r="AA118" s="435"/>
      <c r="AB118" s="350"/>
      <c r="AC118" s="351"/>
      <c r="AD118" s="352"/>
      <c r="AE118" s="232"/>
      <c r="AF118" s="232"/>
      <c r="AG118" s="232"/>
    </row>
    <row r="119" spans="1:33" ht="20.100000000000001" customHeight="1">
      <c r="A119" s="301">
        <v>35</v>
      </c>
      <c r="B119" s="274"/>
      <c r="C119" s="275"/>
      <c r="D119" s="276"/>
      <c r="E119" s="274"/>
      <c r="F119" s="275"/>
      <c r="G119" s="276"/>
      <c r="H119" s="430"/>
      <c r="I119" s="432"/>
      <c r="J119" s="359"/>
      <c r="K119" s="359"/>
      <c r="L119" s="359"/>
      <c r="M119" s="359"/>
      <c r="N119" s="360"/>
      <c r="O119" s="360"/>
      <c r="P119" s="298"/>
      <c r="Q119" s="299"/>
      <c r="R119" s="300"/>
      <c r="S119" s="254"/>
      <c r="T119" s="254"/>
      <c r="U119" s="203" t="s">
        <v>243</v>
      </c>
      <c r="V119" s="255"/>
      <c r="W119" s="255"/>
      <c r="X119" s="59" t="s">
        <v>244</v>
      </c>
      <c r="Y119" s="422"/>
      <c r="Z119" s="423"/>
      <c r="AA119" s="424"/>
      <c r="AB119" s="347"/>
      <c r="AC119" s="348"/>
      <c r="AD119" s="349"/>
      <c r="AE119" s="290"/>
      <c r="AF119" s="232"/>
      <c r="AG119" s="232"/>
    </row>
    <row r="120" spans="1:33" ht="20.100000000000001" customHeight="1">
      <c r="A120" s="301"/>
      <c r="B120" s="330"/>
      <c r="C120" s="311"/>
      <c r="D120" s="331"/>
      <c r="E120" s="330"/>
      <c r="F120" s="311"/>
      <c r="G120" s="331"/>
      <c r="H120" s="425"/>
      <c r="I120" s="426"/>
      <c r="J120" s="427"/>
      <c r="K120" s="428"/>
      <c r="L120" s="429"/>
      <c r="M120" s="360"/>
      <c r="N120" s="360"/>
      <c r="O120" s="360"/>
      <c r="P120" s="430"/>
      <c r="Q120" s="431"/>
      <c r="R120" s="432"/>
      <c r="S120" s="433"/>
      <c r="T120" s="434"/>
      <c r="U120" s="434"/>
      <c r="V120" s="434"/>
      <c r="W120" s="434"/>
      <c r="X120" s="434"/>
      <c r="Y120" s="434"/>
      <c r="Z120" s="434"/>
      <c r="AA120" s="435"/>
      <c r="AB120" s="350"/>
      <c r="AC120" s="351"/>
      <c r="AD120" s="352"/>
      <c r="AE120" s="232"/>
      <c r="AF120" s="232"/>
      <c r="AG120" s="232"/>
    </row>
    <row r="121" spans="1:33" ht="20.100000000000001" customHeight="1">
      <c r="A121" s="301">
        <v>36</v>
      </c>
      <c r="B121" s="274"/>
      <c r="C121" s="275"/>
      <c r="D121" s="276"/>
      <c r="E121" s="274"/>
      <c r="F121" s="275"/>
      <c r="G121" s="276"/>
      <c r="H121" s="430"/>
      <c r="I121" s="432"/>
      <c r="J121" s="359"/>
      <c r="K121" s="359"/>
      <c r="L121" s="359"/>
      <c r="M121" s="359"/>
      <c r="N121" s="360"/>
      <c r="O121" s="360"/>
      <c r="P121" s="298"/>
      <c r="Q121" s="299"/>
      <c r="R121" s="300"/>
      <c r="S121" s="254"/>
      <c r="T121" s="254"/>
      <c r="U121" s="203" t="s">
        <v>243</v>
      </c>
      <c r="V121" s="255"/>
      <c r="W121" s="255"/>
      <c r="X121" s="59" t="s">
        <v>244</v>
      </c>
      <c r="Y121" s="422"/>
      <c r="Z121" s="423"/>
      <c r="AA121" s="424"/>
      <c r="AB121" s="347"/>
      <c r="AC121" s="348"/>
      <c r="AD121" s="349"/>
      <c r="AE121" s="290"/>
      <c r="AF121" s="232"/>
      <c r="AG121" s="232"/>
    </row>
    <row r="122" spans="1:33" ht="20.100000000000001" customHeight="1">
      <c r="A122" s="301"/>
      <c r="B122" s="330"/>
      <c r="C122" s="311"/>
      <c r="D122" s="331"/>
      <c r="E122" s="330"/>
      <c r="F122" s="311"/>
      <c r="G122" s="331"/>
      <c r="H122" s="425"/>
      <c r="I122" s="426"/>
      <c r="J122" s="427"/>
      <c r="K122" s="428"/>
      <c r="L122" s="429"/>
      <c r="M122" s="360"/>
      <c r="N122" s="360"/>
      <c r="O122" s="360"/>
      <c r="P122" s="430"/>
      <c r="Q122" s="431"/>
      <c r="R122" s="432"/>
      <c r="S122" s="433"/>
      <c r="T122" s="434"/>
      <c r="U122" s="434"/>
      <c r="V122" s="434"/>
      <c r="W122" s="434"/>
      <c r="X122" s="434"/>
      <c r="Y122" s="434"/>
      <c r="Z122" s="434"/>
      <c r="AA122" s="435"/>
      <c r="AB122" s="350"/>
      <c r="AC122" s="351"/>
      <c r="AD122" s="352"/>
      <c r="AE122" s="232"/>
      <c r="AF122" s="232"/>
      <c r="AG122" s="232"/>
    </row>
    <row r="123" spans="1:33" ht="20.100000000000001" customHeight="1">
      <c r="A123" s="301">
        <v>37</v>
      </c>
      <c r="B123" s="274"/>
      <c r="C123" s="275"/>
      <c r="D123" s="276"/>
      <c r="E123" s="274"/>
      <c r="F123" s="275"/>
      <c r="G123" s="276"/>
      <c r="H123" s="430"/>
      <c r="I123" s="432"/>
      <c r="J123" s="359"/>
      <c r="K123" s="359"/>
      <c r="L123" s="359"/>
      <c r="M123" s="359"/>
      <c r="N123" s="360"/>
      <c r="O123" s="360"/>
      <c r="P123" s="298"/>
      <c r="Q123" s="299"/>
      <c r="R123" s="300"/>
      <c r="S123" s="254"/>
      <c r="T123" s="254"/>
      <c r="U123" s="203" t="s">
        <v>243</v>
      </c>
      <c r="V123" s="255"/>
      <c r="W123" s="255"/>
      <c r="X123" s="59" t="s">
        <v>244</v>
      </c>
      <c r="Y123" s="422"/>
      <c r="Z123" s="423"/>
      <c r="AA123" s="424"/>
      <c r="AB123" s="347"/>
      <c r="AC123" s="348"/>
      <c r="AD123" s="349"/>
      <c r="AE123" s="290"/>
      <c r="AF123" s="232"/>
      <c r="AG123" s="232"/>
    </row>
    <row r="124" spans="1:33" ht="20.100000000000001" customHeight="1">
      <c r="A124" s="301"/>
      <c r="B124" s="330"/>
      <c r="C124" s="311"/>
      <c r="D124" s="331"/>
      <c r="E124" s="330"/>
      <c r="F124" s="311"/>
      <c r="G124" s="331"/>
      <c r="H124" s="425"/>
      <c r="I124" s="426"/>
      <c r="J124" s="427"/>
      <c r="K124" s="428"/>
      <c r="L124" s="429"/>
      <c r="M124" s="360"/>
      <c r="N124" s="360"/>
      <c r="O124" s="360"/>
      <c r="P124" s="430"/>
      <c r="Q124" s="431"/>
      <c r="R124" s="432"/>
      <c r="S124" s="433"/>
      <c r="T124" s="434"/>
      <c r="U124" s="434"/>
      <c r="V124" s="434"/>
      <c r="W124" s="434"/>
      <c r="X124" s="434"/>
      <c r="Y124" s="434"/>
      <c r="Z124" s="434"/>
      <c r="AA124" s="435"/>
      <c r="AB124" s="350"/>
      <c r="AC124" s="351"/>
      <c r="AD124" s="352"/>
      <c r="AE124" s="232"/>
      <c r="AF124" s="232"/>
      <c r="AG124" s="232"/>
    </row>
    <row r="125" spans="1:33" ht="20.100000000000001" customHeight="1">
      <c r="A125" s="301">
        <v>38</v>
      </c>
      <c r="B125" s="274"/>
      <c r="C125" s="275"/>
      <c r="D125" s="276"/>
      <c r="E125" s="274"/>
      <c r="F125" s="275"/>
      <c r="G125" s="276"/>
      <c r="H125" s="430"/>
      <c r="I125" s="432"/>
      <c r="J125" s="359"/>
      <c r="K125" s="359"/>
      <c r="L125" s="359"/>
      <c r="M125" s="359"/>
      <c r="N125" s="360"/>
      <c r="O125" s="360"/>
      <c r="P125" s="298"/>
      <c r="Q125" s="299"/>
      <c r="R125" s="300"/>
      <c r="S125" s="254"/>
      <c r="T125" s="254"/>
      <c r="U125" s="203" t="s">
        <v>243</v>
      </c>
      <c r="V125" s="255"/>
      <c r="W125" s="255"/>
      <c r="X125" s="59" t="s">
        <v>244</v>
      </c>
      <c r="Y125" s="422"/>
      <c r="Z125" s="423"/>
      <c r="AA125" s="424"/>
      <c r="AB125" s="347"/>
      <c r="AC125" s="348"/>
      <c r="AD125" s="349"/>
      <c r="AE125" s="290"/>
      <c r="AF125" s="232"/>
      <c r="AG125" s="232"/>
    </row>
    <row r="126" spans="1:33" ht="20.100000000000001" customHeight="1">
      <c r="A126" s="301"/>
      <c r="B126" s="330"/>
      <c r="C126" s="311"/>
      <c r="D126" s="331"/>
      <c r="E126" s="330"/>
      <c r="F126" s="311"/>
      <c r="G126" s="331"/>
      <c r="H126" s="425"/>
      <c r="I126" s="426"/>
      <c r="J126" s="427"/>
      <c r="K126" s="428"/>
      <c r="L126" s="429"/>
      <c r="M126" s="360"/>
      <c r="N126" s="360"/>
      <c r="O126" s="360"/>
      <c r="P126" s="430"/>
      <c r="Q126" s="431"/>
      <c r="R126" s="432"/>
      <c r="S126" s="433"/>
      <c r="T126" s="434"/>
      <c r="U126" s="434"/>
      <c r="V126" s="434"/>
      <c r="W126" s="434"/>
      <c r="X126" s="434"/>
      <c r="Y126" s="434"/>
      <c r="Z126" s="434"/>
      <c r="AA126" s="435"/>
      <c r="AB126" s="350"/>
      <c r="AC126" s="351"/>
      <c r="AD126" s="352"/>
      <c r="AE126" s="232"/>
      <c r="AF126" s="232"/>
      <c r="AG126" s="232"/>
    </row>
    <row r="127" spans="1:33" ht="20.100000000000001" customHeight="1">
      <c r="A127" s="301">
        <v>39</v>
      </c>
      <c r="B127" s="274"/>
      <c r="C127" s="275"/>
      <c r="D127" s="276"/>
      <c r="E127" s="274"/>
      <c r="F127" s="275"/>
      <c r="G127" s="276"/>
      <c r="H127" s="430"/>
      <c r="I127" s="432"/>
      <c r="J127" s="359"/>
      <c r="K127" s="359"/>
      <c r="L127" s="359"/>
      <c r="M127" s="359"/>
      <c r="N127" s="360"/>
      <c r="O127" s="360"/>
      <c r="P127" s="298"/>
      <c r="Q127" s="299"/>
      <c r="R127" s="300"/>
      <c r="S127" s="254"/>
      <c r="T127" s="254"/>
      <c r="U127" s="203" t="s">
        <v>243</v>
      </c>
      <c r="V127" s="255"/>
      <c r="W127" s="255"/>
      <c r="X127" s="59" t="s">
        <v>244</v>
      </c>
      <c r="Y127" s="422"/>
      <c r="Z127" s="423"/>
      <c r="AA127" s="424"/>
      <c r="AB127" s="347"/>
      <c r="AC127" s="348"/>
      <c r="AD127" s="349"/>
      <c r="AE127" s="290"/>
      <c r="AF127" s="232"/>
      <c r="AG127" s="232"/>
    </row>
    <row r="128" spans="1:33" ht="20.100000000000001" customHeight="1">
      <c r="A128" s="301"/>
      <c r="B128" s="330"/>
      <c r="C128" s="311"/>
      <c r="D128" s="331"/>
      <c r="E128" s="330"/>
      <c r="F128" s="311"/>
      <c r="G128" s="331"/>
      <c r="H128" s="425"/>
      <c r="I128" s="426"/>
      <c r="J128" s="427"/>
      <c r="K128" s="428"/>
      <c r="L128" s="429"/>
      <c r="M128" s="360"/>
      <c r="N128" s="360"/>
      <c r="O128" s="360"/>
      <c r="P128" s="430"/>
      <c r="Q128" s="431"/>
      <c r="R128" s="432"/>
      <c r="S128" s="433"/>
      <c r="T128" s="434"/>
      <c r="U128" s="434"/>
      <c r="V128" s="434"/>
      <c r="W128" s="434"/>
      <c r="X128" s="434"/>
      <c r="Y128" s="434"/>
      <c r="Z128" s="434"/>
      <c r="AA128" s="435"/>
      <c r="AB128" s="350"/>
      <c r="AC128" s="351"/>
      <c r="AD128" s="352"/>
      <c r="AE128" s="232"/>
      <c r="AF128" s="232"/>
      <c r="AG128" s="232"/>
    </row>
    <row r="129" spans="1:33" ht="20.100000000000001" customHeight="1">
      <c r="A129" s="301">
        <v>40</v>
      </c>
      <c r="B129" s="274"/>
      <c r="C129" s="275"/>
      <c r="D129" s="276"/>
      <c r="E129" s="274"/>
      <c r="F129" s="275"/>
      <c r="G129" s="276"/>
      <c r="H129" s="430"/>
      <c r="I129" s="432"/>
      <c r="J129" s="359"/>
      <c r="K129" s="359"/>
      <c r="L129" s="359"/>
      <c r="M129" s="359"/>
      <c r="N129" s="360"/>
      <c r="O129" s="360"/>
      <c r="P129" s="298"/>
      <c r="Q129" s="299"/>
      <c r="R129" s="300"/>
      <c r="S129" s="254"/>
      <c r="T129" s="254"/>
      <c r="U129" s="203" t="s">
        <v>243</v>
      </c>
      <c r="V129" s="255"/>
      <c r="W129" s="255"/>
      <c r="X129" s="59" t="s">
        <v>244</v>
      </c>
      <c r="Y129" s="422"/>
      <c r="Z129" s="423"/>
      <c r="AA129" s="424"/>
      <c r="AB129" s="347"/>
      <c r="AC129" s="348"/>
      <c r="AD129" s="349"/>
      <c r="AE129" s="290"/>
      <c r="AF129" s="232"/>
      <c r="AG129" s="232"/>
    </row>
    <row r="130" spans="1:33" ht="20.100000000000001" customHeight="1">
      <c r="A130" s="301"/>
      <c r="B130" s="330"/>
      <c r="C130" s="311"/>
      <c r="D130" s="331"/>
      <c r="E130" s="330"/>
      <c r="F130" s="311"/>
      <c r="G130" s="331"/>
      <c r="H130" s="425"/>
      <c r="I130" s="426"/>
      <c r="J130" s="427"/>
      <c r="K130" s="428"/>
      <c r="L130" s="429"/>
      <c r="M130" s="360"/>
      <c r="N130" s="360"/>
      <c r="O130" s="360"/>
      <c r="P130" s="430"/>
      <c r="Q130" s="431"/>
      <c r="R130" s="432"/>
      <c r="S130" s="433"/>
      <c r="T130" s="434"/>
      <c r="U130" s="434"/>
      <c r="V130" s="434"/>
      <c r="W130" s="434"/>
      <c r="X130" s="434"/>
      <c r="Y130" s="434"/>
      <c r="Z130" s="434"/>
      <c r="AA130" s="435"/>
      <c r="AB130" s="350"/>
      <c r="AC130" s="351"/>
      <c r="AD130" s="352"/>
      <c r="AE130" s="232"/>
      <c r="AF130" s="232"/>
      <c r="AG130" s="232"/>
    </row>
    <row r="131" spans="1:33" ht="20.100000000000001" customHeight="1">
      <c r="A131" s="301">
        <v>41</v>
      </c>
      <c r="B131" s="274"/>
      <c r="C131" s="275"/>
      <c r="D131" s="276"/>
      <c r="E131" s="274"/>
      <c r="F131" s="275"/>
      <c r="G131" s="276"/>
      <c r="H131" s="430"/>
      <c r="I131" s="432"/>
      <c r="J131" s="359"/>
      <c r="K131" s="359"/>
      <c r="L131" s="359"/>
      <c r="M131" s="359"/>
      <c r="N131" s="360"/>
      <c r="O131" s="360"/>
      <c r="P131" s="298"/>
      <c r="Q131" s="299"/>
      <c r="R131" s="300"/>
      <c r="S131" s="254"/>
      <c r="T131" s="254"/>
      <c r="U131" s="203" t="s">
        <v>243</v>
      </c>
      <c r="V131" s="255"/>
      <c r="W131" s="255"/>
      <c r="X131" s="59" t="s">
        <v>244</v>
      </c>
      <c r="Y131" s="422"/>
      <c r="Z131" s="423"/>
      <c r="AA131" s="424"/>
      <c r="AB131" s="347"/>
      <c r="AC131" s="348"/>
      <c r="AD131" s="349"/>
      <c r="AE131" s="290"/>
      <c r="AF131" s="232"/>
      <c r="AG131" s="232"/>
    </row>
    <row r="132" spans="1:33" ht="20.100000000000001" customHeight="1">
      <c r="A132" s="301"/>
      <c r="B132" s="330"/>
      <c r="C132" s="311"/>
      <c r="D132" s="331"/>
      <c r="E132" s="330"/>
      <c r="F132" s="311"/>
      <c r="G132" s="331"/>
      <c r="H132" s="425"/>
      <c r="I132" s="426"/>
      <c r="J132" s="427"/>
      <c r="K132" s="428"/>
      <c r="L132" s="429"/>
      <c r="M132" s="360"/>
      <c r="N132" s="360"/>
      <c r="O132" s="360"/>
      <c r="P132" s="430"/>
      <c r="Q132" s="431"/>
      <c r="R132" s="432"/>
      <c r="S132" s="433"/>
      <c r="T132" s="434"/>
      <c r="U132" s="434"/>
      <c r="V132" s="434"/>
      <c r="W132" s="434"/>
      <c r="X132" s="434"/>
      <c r="Y132" s="434"/>
      <c r="Z132" s="434"/>
      <c r="AA132" s="435"/>
      <c r="AB132" s="350"/>
      <c r="AC132" s="351"/>
      <c r="AD132" s="352"/>
      <c r="AE132" s="232"/>
      <c r="AF132" s="232"/>
      <c r="AG132" s="232"/>
    </row>
    <row r="133" spans="1:33" ht="20.100000000000001" customHeight="1">
      <c r="A133" s="301">
        <v>42</v>
      </c>
      <c r="B133" s="274"/>
      <c r="C133" s="275"/>
      <c r="D133" s="276"/>
      <c r="E133" s="274"/>
      <c r="F133" s="275"/>
      <c r="G133" s="276"/>
      <c r="H133" s="430"/>
      <c r="I133" s="432"/>
      <c r="J133" s="359"/>
      <c r="K133" s="359"/>
      <c r="L133" s="359"/>
      <c r="M133" s="359"/>
      <c r="N133" s="360"/>
      <c r="O133" s="360"/>
      <c r="P133" s="298"/>
      <c r="Q133" s="299"/>
      <c r="R133" s="300"/>
      <c r="S133" s="254"/>
      <c r="T133" s="254"/>
      <c r="U133" s="203" t="s">
        <v>243</v>
      </c>
      <c r="V133" s="255"/>
      <c r="W133" s="255"/>
      <c r="X133" s="59" t="s">
        <v>244</v>
      </c>
      <c r="Y133" s="422"/>
      <c r="Z133" s="423"/>
      <c r="AA133" s="424"/>
      <c r="AB133" s="347"/>
      <c r="AC133" s="348"/>
      <c r="AD133" s="349"/>
      <c r="AE133" s="290"/>
      <c r="AF133" s="232"/>
      <c r="AG133" s="232"/>
    </row>
    <row r="134" spans="1:33" ht="20.100000000000001" customHeight="1">
      <c r="A134" s="301"/>
      <c r="B134" s="330"/>
      <c r="C134" s="311"/>
      <c r="D134" s="331"/>
      <c r="E134" s="330"/>
      <c r="F134" s="311"/>
      <c r="G134" s="331"/>
      <c r="H134" s="425"/>
      <c r="I134" s="426"/>
      <c r="J134" s="427"/>
      <c r="K134" s="428"/>
      <c r="L134" s="429"/>
      <c r="M134" s="360"/>
      <c r="N134" s="360"/>
      <c r="O134" s="360"/>
      <c r="P134" s="430"/>
      <c r="Q134" s="431"/>
      <c r="R134" s="432"/>
      <c r="S134" s="433"/>
      <c r="T134" s="434"/>
      <c r="U134" s="434"/>
      <c r="V134" s="434"/>
      <c r="W134" s="434"/>
      <c r="X134" s="434"/>
      <c r="Y134" s="434"/>
      <c r="Z134" s="434"/>
      <c r="AA134" s="435"/>
      <c r="AB134" s="350"/>
      <c r="AC134" s="351"/>
      <c r="AD134" s="352"/>
      <c r="AE134" s="232"/>
      <c r="AF134" s="232"/>
      <c r="AG134" s="232"/>
    </row>
    <row r="135" spans="1:33" ht="20.100000000000001" customHeight="1">
      <c r="A135" s="301">
        <v>43</v>
      </c>
      <c r="B135" s="274"/>
      <c r="C135" s="275"/>
      <c r="D135" s="276"/>
      <c r="E135" s="274"/>
      <c r="F135" s="275"/>
      <c r="G135" s="276"/>
      <c r="H135" s="430"/>
      <c r="I135" s="432"/>
      <c r="J135" s="359"/>
      <c r="K135" s="359"/>
      <c r="L135" s="359"/>
      <c r="M135" s="359"/>
      <c r="N135" s="360"/>
      <c r="O135" s="360"/>
      <c r="P135" s="298"/>
      <c r="Q135" s="299"/>
      <c r="R135" s="300"/>
      <c r="S135" s="254"/>
      <c r="T135" s="254"/>
      <c r="U135" s="203" t="s">
        <v>243</v>
      </c>
      <c r="V135" s="255"/>
      <c r="W135" s="255"/>
      <c r="X135" s="59" t="s">
        <v>244</v>
      </c>
      <c r="Y135" s="422"/>
      <c r="Z135" s="423"/>
      <c r="AA135" s="424"/>
      <c r="AB135" s="347"/>
      <c r="AC135" s="348"/>
      <c r="AD135" s="349"/>
      <c r="AE135" s="290"/>
      <c r="AF135" s="232"/>
      <c r="AG135" s="232"/>
    </row>
    <row r="136" spans="1:33" ht="20.100000000000001" customHeight="1">
      <c r="A136" s="301"/>
      <c r="B136" s="330"/>
      <c r="C136" s="311"/>
      <c r="D136" s="331"/>
      <c r="E136" s="330"/>
      <c r="F136" s="311"/>
      <c r="G136" s="331"/>
      <c r="H136" s="425"/>
      <c r="I136" s="426"/>
      <c r="J136" s="427"/>
      <c r="K136" s="428"/>
      <c r="L136" s="429"/>
      <c r="M136" s="360"/>
      <c r="N136" s="360"/>
      <c r="O136" s="360"/>
      <c r="P136" s="430"/>
      <c r="Q136" s="431"/>
      <c r="R136" s="432"/>
      <c r="S136" s="433"/>
      <c r="T136" s="434"/>
      <c r="U136" s="434"/>
      <c r="V136" s="434"/>
      <c r="W136" s="434"/>
      <c r="X136" s="434"/>
      <c r="Y136" s="434"/>
      <c r="Z136" s="434"/>
      <c r="AA136" s="435"/>
      <c r="AB136" s="350"/>
      <c r="AC136" s="351"/>
      <c r="AD136" s="352"/>
      <c r="AE136" s="232"/>
      <c r="AF136" s="232"/>
      <c r="AG136" s="232"/>
    </row>
    <row r="137" spans="1:33" ht="20.100000000000001" customHeight="1">
      <c r="A137" s="301">
        <v>44</v>
      </c>
      <c r="B137" s="274"/>
      <c r="C137" s="275"/>
      <c r="D137" s="276"/>
      <c r="E137" s="274"/>
      <c r="F137" s="275"/>
      <c r="G137" s="276"/>
      <c r="H137" s="430"/>
      <c r="I137" s="432"/>
      <c r="J137" s="359"/>
      <c r="K137" s="359"/>
      <c r="L137" s="359"/>
      <c r="M137" s="359"/>
      <c r="N137" s="360"/>
      <c r="O137" s="360"/>
      <c r="P137" s="298"/>
      <c r="Q137" s="299"/>
      <c r="R137" s="300"/>
      <c r="S137" s="254"/>
      <c r="T137" s="254"/>
      <c r="U137" s="203" t="s">
        <v>243</v>
      </c>
      <c r="V137" s="255"/>
      <c r="W137" s="255"/>
      <c r="X137" s="59" t="s">
        <v>244</v>
      </c>
      <c r="Y137" s="422"/>
      <c r="Z137" s="423"/>
      <c r="AA137" s="424"/>
      <c r="AB137" s="347"/>
      <c r="AC137" s="348"/>
      <c r="AD137" s="349"/>
      <c r="AE137" s="290"/>
      <c r="AF137" s="232"/>
      <c r="AG137" s="232"/>
    </row>
    <row r="138" spans="1:33" ht="20.100000000000001" customHeight="1">
      <c r="A138" s="301"/>
      <c r="B138" s="330"/>
      <c r="C138" s="311"/>
      <c r="D138" s="331"/>
      <c r="E138" s="330"/>
      <c r="F138" s="311"/>
      <c r="G138" s="331"/>
      <c r="H138" s="425"/>
      <c r="I138" s="426"/>
      <c r="J138" s="427"/>
      <c r="K138" s="428"/>
      <c r="L138" s="429"/>
      <c r="M138" s="360"/>
      <c r="N138" s="360"/>
      <c r="O138" s="360"/>
      <c r="P138" s="430"/>
      <c r="Q138" s="431"/>
      <c r="R138" s="432"/>
      <c r="S138" s="433"/>
      <c r="T138" s="434"/>
      <c r="U138" s="434"/>
      <c r="V138" s="434"/>
      <c r="W138" s="434"/>
      <c r="X138" s="434"/>
      <c r="Y138" s="434"/>
      <c r="Z138" s="434"/>
      <c r="AA138" s="435"/>
      <c r="AB138" s="350"/>
      <c r="AC138" s="351"/>
      <c r="AD138" s="352"/>
      <c r="AE138" s="232"/>
      <c r="AF138" s="232"/>
      <c r="AG138" s="232"/>
    </row>
    <row r="139" spans="1:33" ht="20.100000000000001" customHeight="1">
      <c r="A139" s="301">
        <v>45</v>
      </c>
      <c r="B139" s="274"/>
      <c r="C139" s="275"/>
      <c r="D139" s="276"/>
      <c r="E139" s="274"/>
      <c r="F139" s="275"/>
      <c r="G139" s="276"/>
      <c r="H139" s="430"/>
      <c r="I139" s="432"/>
      <c r="J139" s="359"/>
      <c r="K139" s="359"/>
      <c r="L139" s="359"/>
      <c r="M139" s="359"/>
      <c r="N139" s="360"/>
      <c r="O139" s="360"/>
      <c r="P139" s="298"/>
      <c r="Q139" s="299"/>
      <c r="R139" s="300"/>
      <c r="S139" s="254"/>
      <c r="T139" s="254"/>
      <c r="U139" s="203" t="s">
        <v>243</v>
      </c>
      <c r="V139" s="255"/>
      <c r="W139" s="255"/>
      <c r="X139" s="59" t="s">
        <v>244</v>
      </c>
      <c r="Y139" s="422"/>
      <c r="Z139" s="423"/>
      <c r="AA139" s="424"/>
      <c r="AB139" s="347"/>
      <c r="AC139" s="348"/>
      <c r="AD139" s="349"/>
      <c r="AE139" s="290"/>
      <c r="AF139" s="232"/>
      <c r="AG139" s="232"/>
    </row>
    <row r="140" spans="1:33" ht="20.100000000000001" customHeight="1">
      <c r="A140" s="301"/>
      <c r="B140" s="330"/>
      <c r="C140" s="311"/>
      <c r="D140" s="331"/>
      <c r="E140" s="330"/>
      <c r="F140" s="311"/>
      <c r="G140" s="331"/>
      <c r="H140" s="425"/>
      <c r="I140" s="426"/>
      <c r="J140" s="427"/>
      <c r="K140" s="428"/>
      <c r="L140" s="429"/>
      <c r="M140" s="360"/>
      <c r="N140" s="360"/>
      <c r="O140" s="360"/>
      <c r="P140" s="430"/>
      <c r="Q140" s="431"/>
      <c r="R140" s="432"/>
      <c r="S140" s="433"/>
      <c r="T140" s="434"/>
      <c r="U140" s="434"/>
      <c r="V140" s="434"/>
      <c r="W140" s="434"/>
      <c r="X140" s="434"/>
      <c r="Y140" s="434"/>
      <c r="Z140" s="434"/>
      <c r="AA140" s="435"/>
      <c r="AB140" s="350"/>
      <c r="AC140" s="351"/>
      <c r="AD140" s="352"/>
      <c r="AE140" s="232"/>
      <c r="AF140" s="232"/>
      <c r="AG140" s="232"/>
    </row>
    <row r="141" spans="1:33" ht="20.100000000000001" customHeight="1">
      <c r="A141" s="301">
        <v>46</v>
      </c>
      <c r="B141" s="274"/>
      <c r="C141" s="275"/>
      <c r="D141" s="276"/>
      <c r="E141" s="274"/>
      <c r="F141" s="275"/>
      <c r="G141" s="276"/>
      <c r="H141" s="430"/>
      <c r="I141" s="432"/>
      <c r="J141" s="359"/>
      <c r="K141" s="359"/>
      <c r="L141" s="359"/>
      <c r="M141" s="359"/>
      <c r="N141" s="360"/>
      <c r="O141" s="360"/>
      <c r="P141" s="298"/>
      <c r="Q141" s="299"/>
      <c r="R141" s="300"/>
      <c r="S141" s="254"/>
      <c r="T141" s="254"/>
      <c r="U141" s="203" t="s">
        <v>243</v>
      </c>
      <c r="V141" s="255"/>
      <c r="W141" s="255"/>
      <c r="X141" s="59" t="s">
        <v>244</v>
      </c>
      <c r="Y141" s="422"/>
      <c r="Z141" s="423"/>
      <c r="AA141" s="424"/>
      <c r="AB141" s="347"/>
      <c r="AC141" s="348"/>
      <c r="AD141" s="349"/>
      <c r="AE141" s="290"/>
      <c r="AF141" s="232"/>
      <c r="AG141" s="232"/>
    </row>
    <row r="142" spans="1:33" ht="20.100000000000001" customHeight="1">
      <c r="A142" s="301"/>
      <c r="B142" s="330"/>
      <c r="C142" s="311"/>
      <c r="D142" s="331"/>
      <c r="E142" s="330"/>
      <c r="F142" s="311"/>
      <c r="G142" s="331"/>
      <c r="H142" s="425"/>
      <c r="I142" s="426"/>
      <c r="J142" s="427"/>
      <c r="K142" s="428"/>
      <c r="L142" s="429"/>
      <c r="M142" s="360"/>
      <c r="N142" s="360"/>
      <c r="O142" s="360"/>
      <c r="P142" s="430"/>
      <c r="Q142" s="431"/>
      <c r="R142" s="432"/>
      <c r="S142" s="433"/>
      <c r="T142" s="434"/>
      <c r="U142" s="434"/>
      <c r="V142" s="434"/>
      <c r="W142" s="434"/>
      <c r="X142" s="434"/>
      <c r="Y142" s="434"/>
      <c r="Z142" s="434"/>
      <c r="AA142" s="435"/>
      <c r="AB142" s="350"/>
      <c r="AC142" s="351"/>
      <c r="AD142" s="352"/>
      <c r="AE142" s="232"/>
      <c r="AF142" s="232"/>
      <c r="AG142" s="232"/>
    </row>
    <row r="143" spans="1:33" ht="20.100000000000001" customHeight="1">
      <c r="A143" s="301">
        <v>47</v>
      </c>
      <c r="B143" s="274"/>
      <c r="C143" s="275"/>
      <c r="D143" s="276"/>
      <c r="E143" s="274"/>
      <c r="F143" s="275"/>
      <c r="G143" s="276"/>
      <c r="H143" s="430"/>
      <c r="I143" s="432"/>
      <c r="J143" s="359"/>
      <c r="K143" s="359"/>
      <c r="L143" s="359"/>
      <c r="M143" s="359"/>
      <c r="N143" s="360"/>
      <c r="O143" s="360"/>
      <c r="P143" s="298"/>
      <c r="Q143" s="299"/>
      <c r="R143" s="300"/>
      <c r="S143" s="254"/>
      <c r="T143" s="254"/>
      <c r="U143" s="203" t="s">
        <v>243</v>
      </c>
      <c r="V143" s="255"/>
      <c r="W143" s="255"/>
      <c r="X143" s="59" t="s">
        <v>244</v>
      </c>
      <c r="Y143" s="422"/>
      <c r="Z143" s="423"/>
      <c r="AA143" s="424"/>
      <c r="AB143" s="347"/>
      <c r="AC143" s="348"/>
      <c r="AD143" s="349"/>
      <c r="AE143" s="290"/>
      <c r="AF143" s="232"/>
      <c r="AG143" s="232"/>
    </row>
    <row r="144" spans="1:33" ht="20.100000000000001" customHeight="1">
      <c r="A144" s="301"/>
      <c r="B144" s="330"/>
      <c r="C144" s="311"/>
      <c r="D144" s="331"/>
      <c r="E144" s="330"/>
      <c r="F144" s="311"/>
      <c r="G144" s="331"/>
      <c r="H144" s="425"/>
      <c r="I144" s="426"/>
      <c r="J144" s="427"/>
      <c r="K144" s="428"/>
      <c r="L144" s="429"/>
      <c r="M144" s="360"/>
      <c r="N144" s="360"/>
      <c r="O144" s="360"/>
      <c r="P144" s="430"/>
      <c r="Q144" s="431"/>
      <c r="R144" s="432"/>
      <c r="S144" s="433"/>
      <c r="T144" s="434"/>
      <c r="U144" s="434"/>
      <c r="V144" s="434"/>
      <c r="W144" s="434"/>
      <c r="X144" s="434"/>
      <c r="Y144" s="434"/>
      <c r="Z144" s="434"/>
      <c r="AA144" s="435"/>
      <c r="AB144" s="350"/>
      <c r="AC144" s="351"/>
      <c r="AD144" s="352"/>
      <c r="AE144" s="232"/>
      <c r="AF144" s="232"/>
      <c r="AG144" s="232"/>
    </row>
    <row r="145" spans="1:33" ht="20.100000000000001" customHeight="1">
      <c r="A145" s="301">
        <v>48</v>
      </c>
      <c r="B145" s="274"/>
      <c r="C145" s="275"/>
      <c r="D145" s="276"/>
      <c r="E145" s="274"/>
      <c r="F145" s="275"/>
      <c r="G145" s="276"/>
      <c r="H145" s="430"/>
      <c r="I145" s="432"/>
      <c r="J145" s="359"/>
      <c r="K145" s="359"/>
      <c r="L145" s="359"/>
      <c r="M145" s="359"/>
      <c r="N145" s="360"/>
      <c r="O145" s="360"/>
      <c r="P145" s="298"/>
      <c r="Q145" s="299"/>
      <c r="R145" s="300"/>
      <c r="S145" s="254"/>
      <c r="T145" s="254"/>
      <c r="U145" s="203" t="s">
        <v>243</v>
      </c>
      <c r="V145" s="255"/>
      <c r="W145" s="255"/>
      <c r="X145" s="59" t="s">
        <v>244</v>
      </c>
      <c r="Y145" s="422"/>
      <c r="Z145" s="423"/>
      <c r="AA145" s="424"/>
      <c r="AB145" s="347"/>
      <c r="AC145" s="348"/>
      <c r="AD145" s="349"/>
      <c r="AE145" s="290"/>
      <c r="AF145" s="232"/>
      <c r="AG145" s="232"/>
    </row>
    <row r="146" spans="1:33" ht="20.100000000000001" customHeight="1">
      <c r="A146" s="301"/>
      <c r="B146" s="330"/>
      <c r="C146" s="311"/>
      <c r="D146" s="331"/>
      <c r="E146" s="330"/>
      <c r="F146" s="311"/>
      <c r="G146" s="331"/>
      <c r="H146" s="425"/>
      <c r="I146" s="426"/>
      <c r="J146" s="427"/>
      <c r="K146" s="428"/>
      <c r="L146" s="429"/>
      <c r="M146" s="360"/>
      <c r="N146" s="360"/>
      <c r="O146" s="360"/>
      <c r="P146" s="430"/>
      <c r="Q146" s="431"/>
      <c r="R146" s="432"/>
      <c r="S146" s="433"/>
      <c r="T146" s="434"/>
      <c r="U146" s="434"/>
      <c r="V146" s="434"/>
      <c r="W146" s="434"/>
      <c r="X146" s="434"/>
      <c r="Y146" s="434"/>
      <c r="Z146" s="434"/>
      <c r="AA146" s="435"/>
      <c r="AB146" s="350"/>
      <c r="AC146" s="351"/>
      <c r="AD146" s="352"/>
      <c r="AE146" s="232"/>
      <c r="AF146" s="232"/>
      <c r="AG146" s="232"/>
    </row>
    <row r="147" spans="1:33" ht="20.100000000000001" customHeight="1">
      <c r="A147" s="301">
        <v>49</v>
      </c>
      <c r="B147" s="274"/>
      <c r="C147" s="275"/>
      <c r="D147" s="276"/>
      <c r="E147" s="274"/>
      <c r="F147" s="275"/>
      <c r="G147" s="276"/>
      <c r="H147" s="430"/>
      <c r="I147" s="432"/>
      <c r="J147" s="359"/>
      <c r="K147" s="359"/>
      <c r="L147" s="359"/>
      <c r="M147" s="359"/>
      <c r="N147" s="360"/>
      <c r="O147" s="360"/>
      <c r="P147" s="298"/>
      <c r="Q147" s="299"/>
      <c r="R147" s="300"/>
      <c r="S147" s="254"/>
      <c r="T147" s="254"/>
      <c r="U147" s="203" t="s">
        <v>243</v>
      </c>
      <c r="V147" s="255"/>
      <c r="W147" s="255"/>
      <c r="X147" s="59" t="s">
        <v>244</v>
      </c>
      <c r="Y147" s="422"/>
      <c r="Z147" s="423"/>
      <c r="AA147" s="424"/>
      <c r="AB147" s="347"/>
      <c r="AC147" s="348"/>
      <c r="AD147" s="349"/>
      <c r="AE147" s="290"/>
      <c r="AF147" s="232"/>
      <c r="AG147" s="232"/>
    </row>
    <row r="148" spans="1:33" ht="20.100000000000001" customHeight="1">
      <c r="A148" s="301"/>
      <c r="B148" s="330"/>
      <c r="C148" s="311"/>
      <c r="D148" s="331"/>
      <c r="E148" s="330"/>
      <c r="F148" s="311"/>
      <c r="G148" s="331"/>
      <c r="H148" s="425"/>
      <c r="I148" s="426"/>
      <c r="J148" s="427"/>
      <c r="K148" s="428"/>
      <c r="L148" s="429"/>
      <c r="M148" s="360"/>
      <c r="N148" s="360"/>
      <c r="O148" s="360"/>
      <c r="P148" s="430"/>
      <c r="Q148" s="431"/>
      <c r="R148" s="432"/>
      <c r="S148" s="433"/>
      <c r="T148" s="434"/>
      <c r="U148" s="434"/>
      <c r="V148" s="434"/>
      <c r="W148" s="434"/>
      <c r="X148" s="434"/>
      <c r="Y148" s="434"/>
      <c r="Z148" s="434"/>
      <c r="AA148" s="435"/>
      <c r="AB148" s="350"/>
      <c r="AC148" s="351"/>
      <c r="AD148" s="352"/>
      <c r="AE148" s="232"/>
      <c r="AF148" s="232"/>
      <c r="AG148" s="232"/>
    </row>
    <row r="149" spans="1:33" ht="20.100000000000001" customHeight="1">
      <c r="A149" s="301">
        <v>50</v>
      </c>
      <c r="B149" s="274"/>
      <c r="C149" s="275"/>
      <c r="D149" s="276"/>
      <c r="E149" s="274"/>
      <c r="F149" s="275"/>
      <c r="G149" s="276"/>
      <c r="H149" s="430"/>
      <c r="I149" s="432"/>
      <c r="J149" s="359"/>
      <c r="K149" s="359"/>
      <c r="L149" s="359"/>
      <c r="M149" s="359"/>
      <c r="N149" s="360"/>
      <c r="O149" s="360"/>
      <c r="P149" s="298"/>
      <c r="Q149" s="299"/>
      <c r="R149" s="300"/>
      <c r="S149" s="254"/>
      <c r="T149" s="254"/>
      <c r="U149" s="203" t="s">
        <v>243</v>
      </c>
      <c r="V149" s="255"/>
      <c r="W149" s="255"/>
      <c r="X149" s="59" t="s">
        <v>244</v>
      </c>
      <c r="Y149" s="422"/>
      <c r="Z149" s="423"/>
      <c r="AA149" s="424"/>
      <c r="AB149" s="347"/>
      <c r="AC149" s="348"/>
      <c r="AD149" s="349"/>
      <c r="AE149" s="290"/>
      <c r="AF149" s="232"/>
      <c r="AG149" s="232"/>
    </row>
    <row r="150" spans="1:33" ht="20.100000000000001" customHeight="1">
      <c r="A150" s="301"/>
      <c r="B150" s="330"/>
      <c r="C150" s="311"/>
      <c r="D150" s="331"/>
      <c r="E150" s="330"/>
      <c r="F150" s="311"/>
      <c r="G150" s="331"/>
      <c r="H150" s="425"/>
      <c r="I150" s="426"/>
      <c r="J150" s="427"/>
      <c r="K150" s="428"/>
      <c r="L150" s="429"/>
      <c r="M150" s="360"/>
      <c r="N150" s="360"/>
      <c r="O150" s="360"/>
      <c r="P150" s="430"/>
      <c r="Q150" s="431"/>
      <c r="R150" s="432"/>
      <c r="S150" s="433"/>
      <c r="T150" s="434"/>
      <c r="U150" s="434"/>
      <c r="V150" s="434"/>
      <c r="W150" s="434"/>
      <c r="X150" s="434"/>
      <c r="Y150" s="434"/>
      <c r="Z150" s="434"/>
      <c r="AA150" s="435"/>
      <c r="AB150" s="350"/>
      <c r="AC150" s="351"/>
      <c r="AD150" s="352"/>
      <c r="AE150" s="232"/>
      <c r="AF150" s="232"/>
      <c r="AG150" s="232"/>
    </row>
    <row r="151" spans="1:33" ht="20.100000000000001" customHeight="1">
      <c r="A151" s="301">
        <v>51</v>
      </c>
      <c r="B151" s="274"/>
      <c r="C151" s="275"/>
      <c r="D151" s="276"/>
      <c r="E151" s="274"/>
      <c r="F151" s="275"/>
      <c r="G151" s="276"/>
      <c r="H151" s="430"/>
      <c r="I151" s="432"/>
      <c r="J151" s="359"/>
      <c r="K151" s="359"/>
      <c r="L151" s="359"/>
      <c r="M151" s="359"/>
      <c r="N151" s="360"/>
      <c r="O151" s="360"/>
      <c r="P151" s="298"/>
      <c r="Q151" s="299"/>
      <c r="R151" s="300"/>
      <c r="S151" s="254"/>
      <c r="T151" s="254"/>
      <c r="U151" s="203" t="s">
        <v>243</v>
      </c>
      <c r="V151" s="255"/>
      <c r="W151" s="255"/>
      <c r="X151" s="59" t="s">
        <v>244</v>
      </c>
      <c r="Y151" s="422"/>
      <c r="Z151" s="423"/>
      <c r="AA151" s="424"/>
      <c r="AB151" s="347"/>
      <c r="AC151" s="348"/>
      <c r="AD151" s="349"/>
      <c r="AE151" s="290"/>
      <c r="AF151" s="232"/>
      <c r="AG151" s="232"/>
    </row>
    <row r="152" spans="1:33" ht="20.100000000000001" customHeight="1">
      <c r="A152" s="301"/>
      <c r="B152" s="330"/>
      <c r="C152" s="311"/>
      <c r="D152" s="331"/>
      <c r="E152" s="330"/>
      <c r="F152" s="311"/>
      <c r="G152" s="331"/>
      <c r="H152" s="425"/>
      <c r="I152" s="426"/>
      <c r="J152" s="427"/>
      <c r="K152" s="428"/>
      <c r="L152" s="429"/>
      <c r="M152" s="360"/>
      <c r="N152" s="360"/>
      <c r="O152" s="360"/>
      <c r="P152" s="430"/>
      <c r="Q152" s="431"/>
      <c r="R152" s="432"/>
      <c r="S152" s="433"/>
      <c r="T152" s="434"/>
      <c r="U152" s="434"/>
      <c r="V152" s="434"/>
      <c r="W152" s="434"/>
      <c r="X152" s="434"/>
      <c r="Y152" s="434"/>
      <c r="Z152" s="434"/>
      <c r="AA152" s="435"/>
      <c r="AB152" s="350"/>
      <c r="AC152" s="351"/>
      <c r="AD152" s="352"/>
      <c r="AE152" s="232"/>
      <c r="AF152" s="232"/>
      <c r="AG152" s="232"/>
    </row>
    <row r="153" spans="1:33" ht="20.100000000000001" customHeight="1">
      <c r="A153" s="301">
        <v>52</v>
      </c>
      <c r="B153" s="274"/>
      <c r="C153" s="275"/>
      <c r="D153" s="276"/>
      <c r="E153" s="274"/>
      <c r="F153" s="275"/>
      <c r="G153" s="276"/>
      <c r="H153" s="430"/>
      <c r="I153" s="432"/>
      <c r="J153" s="359"/>
      <c r="K153" s="359"/>
      <c r="L153" s="359"/>
      <c r="M153" s="359"/>
      <c r="N153" s="360"/>
      <c r="O153" s="360"/>
      <c r="P153" s="298"/>
      <c r="Q153" s="299"/>
      <c r="R153" s="300"/>
      <c r="S153" s="254"/>
      <c r="T153" s="254"/>
      <c r="U153" s="203" t="s">
        <v>243</v>
      </c>
      <c r="V153" s="255"/>
      <c r="W153" s="255"/>
      <c r="X153" s="59" t="s">
        <v>244</v>
      </c>
      <c r="Y153" s="422"/>
      <c r="Z153" s="423"/>
      <c r="AA153" s="424"/>
      <c r="AB153" s="347"/>
      <c r="AC153" s="348"/>
      <c r="AD153" s="349"/>
      <c r="AE153" s="290"/>
      <c r="AF153" s="232"/>
      <c r="AG153" s="232"/>
    </row>
    <row r="154" spans="1:33" ht="20.100000000000001" customHeight="1">
      <c r="A154" s="301"/>
      <c r="B154" s="330"/>
      <c r="C154" s="311"/>
      <c r="D154" s="331"/>
      <c r="E154" s="330"/>
      <c r="F154" s="311"/>
      <c r="G154" s="331"/>
      <c r="H154" s="425"/>
      <c r="I154" s="426"/>
      <c r="J154" s="427"/>
      <c r="K154" s="428"/>
      <c r="L154" s="429"/>
      <c r="M154" s="360"/>
      <c r="N154" s="360"/>
      <c r="O154" s="360"/>
      <c r="P154" s="430"/>
      <c r="Q154" s="431"/>
      <c r="R154" s="432"/>
      <c r="S154" s="433"/>
      <c r="T154" s="434"/>
      <c r="U154" s="434"/>
      <c r="V154" s="434"/>
      <c r="W154" s="434"/>
      <c r="X154" s="434"/>
      <c r="Y154" s="434"/>
      <c r="Z154" s="434"/>
      <c r="AA154" s="435"/>
      <c r="AB154" s="350"/>
      <c r="AC154" s="351"/>
      <c r="AD154" s="352"/>
      <c r="AE154" s="232"/>
      <c r="AF154" s="232"/>
      <c r="AG154" s="232"/>
    </row>
    <row r="155" spans="1:33" ht="20.100000000000001" customHeight="1">
      <c r="A155" s="301">
        <v>53</v>
      </c>
      <c r="B155" s="274"/>
      <c r="C155" s="275"/>
      <c r="D155" s="276"/>
      <c r="E155" s="274"/>
      <c r="F155" s="275"/>
      <c r="G155" s="276"/>
      <c r="H155" s="430"/>
      <c r="I155" s="432"/>
      <c r="J155" s="359"/>
      <c r="K155" s="359"/>
      <c r="L155" s="359"/>
      <c r="M155" s="359"/>
      <c r="N155" s="360"/>
      <c r="O155" s="360"/>
      <c r="P155" s="298"/>
      <c r="Q155" s="299"/>
      <c r="R155" s="300"/>
      <c r="S155" s="254"/>
      <c r="T155" s="254"/>
      <c r="U155" s="203" t="s">
        <v>243</v>
      </c>
      <c r="V155" s="255"/>
      <c r="W155" s="255"/>
      <c r="X155" s="59" t="s">
        <v>244</v>
      </c>
      <c r="Y155" s="422"/>
      <c r="Z155" s="423"/>
      <c r="AA155" s="424"/>
      <c r="AB155" s="347"/>
      <c r="AC155" s="348"/>
      <c r="AD155" s="349"/>
      <c r="AE155" s="290"/>
      <c r="AF155" s="232"/>
      <c r="AG155" s="232"/>
    </row>
    <row r="156" spans="1:33" ht="20.100000000000001" customHeight="1">
      <c r="A156" s="301"/>
      <c r="B156" s="330"/>
      <c r="C156" s="311"/>
      <c r="D156" s="331"/>
      <c r="E156" s="330"/>
      <c r="F156" s="311"/>
      <c r="G156" s="331"/>
      <c r="H156" s="425"/>
      <c r="I156" s="426"/>
      <c r="J156" s="427"/>
      <c r="K156" s="428"/>
      <c r="L156" s="429"/>
      <c r="M156" s="360"/>
      <c r="N156" s="360"/>
      <c r="O156" s="360"/>
      <c r="P156" s="430"/>
      <c r="Q156" s="431"/>
      <c r="R156" s="432"/>
      <c r="S156" s="433"/>
      <c r="T156" s="434"/>
      <c r="U156" s="434"/>
      <c r="V156" s="434"/>
      <c r="W156" s="434"/>
      <c r="X156" s="434"/>
      <c r="Y156" s="434"/>
      <c r="Z156" s="434"/>
      <c r="AA156" s="435"/>
      <c r="AB156" s="350"/>
      <c r="AC156" s="351"/>
      <c r="AD156" s="352"/>
      <c r="AE156" s="232"/>
      <c r="AF156" s="232"/>
      <c r="AG156" s="232"/>
    </row>
    <row r="157" spans="1:33" ht="20.100000000000001" customHeight="1">
      <c r="A157" s="301">
        <v>54</v>
      </c>
      <c r="B157" s="274"/>
      <c r="C157" s="275"/>
      <c r="D157" s="276"/>
      <c r="E157" s="274"/>
      <c r="F157" s="275"/>
      <c r="G157" s="276"/>
      <c r="H157" s="430"/>
      <c r="I157" s="432"/>
      <c r="J157" s="359"/>
      <c r="K157" s="359"/>
      <c r="L157" s="359"/>
      <c r="M157" s="359"/>
      <c r="N157" s="360"/>
      <c r="O157" s="360"/>
      <c r="P157" s="298"/>
      <c r="Q157" s="299"/>
      <c r="R157" s="300"/>
      <c r="S157" s="254"/>
      <c r="T157" s="254"/>
      <c r="U157" s="203" t="s">
        <v>243</v>
      </c>
      <c r="V157" s="255"/>
      <c r="W157" s="255"/>
      <c r="X157" s="59" t="s">
        <v>244</v>
      </c>
      <c r="Y157" s="422"/>
      <c r="Z157" s="423"/>
      <c r="AA157" s="424"/>
      <c r="AB157" s="347"/>
      <c r="AC157" s="348"/>
      <c r="AD157" s="349"/>
      <c r="AE157" s="290"/>
      <c r="AF157" s="232"/>
      <c r="AG157" s="232"/>
    </row>
    <row r="158" spans="1:33" ht="20.100000000000001" customHeight="1">
      <c r="A158" s="301"/>
      <c r="B158" s="330"/>
      <c r="C158" s="311"/>
      <c r="D158" s="331"/>
      <c r="E158" s="330"/>
      <c r="F158" s="311"/>
      <c r="G158" s="331"/>
      <c r="H158" s="425"/>
      <c r="I158" s="426"/>
      <c r="J158" s="427"/>
      <c r="K158" s="428"/>
      <c r="L158" s="429"/>
      <c r="M158" s="360"/>
      <c r="N158" s="360"/>
      <c r="O158" s="360"/>
      <c r="P158" s="430"/>
      <c r="Q158" s="431"/>
      <c r="R158" s="432"/>
      <c r="S158" s="433"/>
      <c r="T158" s="434"/>
      <c r="U158" s="434"/>
      <c r="V158" s="434"/>
      <c r="W158" s="434"/>
      <c r="X158" s="434"/>
      <c r="Y158" s="434"/>
      <c r="Z158" s="434"/>
      <c r="AA158" s="435"/>
      <c r="AB158" s="350"/>
      <c r="AC158" s="351"/>
      <c r="AD158" s="352"/>
      <c r="AE158" s="232"/>
      <c r="AF158" s="232"/>
      <c r="AG158" s="232"/>
    </row>
    <row r="159" spans="1:33" ht="20.100000000000001" customHeight="1">
      <c r="A159" s="301">
        <v>55</v>
      </c>
      <c r="B159" s="274"/>
      <c r="C159" s="275"/>
      <c r="D159" s="276"/>
      <c r="E159" s="274"/>
      <c r="F159" s="275"/>
      <c r="G159" s="276"/>
      <c r="H159" s="430"/>
      <c r="I159" s="432"/>
      <c r="J159" s="359"/>
      <c r="K159" s="359"/>
      <c r="L159" s="359"/>
      <c r="M159" s="359"/>
      <c r="N159" s="360"/>
      <c r="O159" s="360"/>
      <c r="P159" s="298"/>
      <c r="Q159" s="299"/>
      <c r="R159" s="300"/>
      <c r="S159" s="254"/>
      <c r="T159" s="254"/>
      <c r="U159" s="203" t="s">
        <v>243</v>
      </c>
      <c r="V159" s="255"/>
      <c r="W159" s="255"/>
      <c r="X159" s="59" t="s">
        <v>244</v>
      </c>
      <c r="Y159" s="422"/>
      <c r="Z159" s="423"/>
      <c r="AA159" s="424"/>
      <c r="AB159" s="347"/>
      <c r="AC159" s="348"/>
      <c r="AD159" s="349"/>
      <c r="AE159" s="290"/>
      <c r="AF159" s="232"/>
      <c r="AG159" s="232"/>
    </row>
    <row r="160" spans="1:33" ht="20.100000000000001" customHeight="1">
      <c r="A160" s="301"/>
      <c r="B160" s="330"/>
      <c r="C160" s="311"/>
      <c r="D160" s="331"/>
      <c r="E160" s="330"/>
      <c r="F160" s="311"/>
      <c r="G160" s="331"/>
      <c r="H160" s="425"/>
      <c r="I160" s="426"/>
      <c r="J160" s="427"/>
      <c r="K160" s="428"/>
      <c r="L160" s="429"/>
      <c r="M160" s="360"/>
      <c r="N160" s="360"/>
      <c r="O160" s="360"/>
      <c r="P160" s="430"/>
      <c r="Q160" s="431"/>
      <c r="R160" s="432"/>
      <c r="S160" s="433"/>
      <c r="T160" s="434"/>
      <c r="U160" s="434"/>
      <c r="V160" s="434"/>
      <c r="W160" s="434"/>
      <c r="X160" s="434"/>
      <c r="Y160" s="434"/>
      <c r="Z160" s="434"/>
      <c r="AA160" s="435"/>
      <c r="AB160" s="350"/>
      <c r="AC160" s="351"/>
      <c r="AD160" s="352"/>
      <c r="AE160" s="232"/>
      <c r="AF160" s="232"/>
      <c r="AG160" s="232"/>
    </row>
    <row r="161" spans="1:33" ht="20.100000000000001" customHeight="1">
      <c r="A161" s="301">
        <v>56</v>
      </c>
      <c r="B161" s="274"/>
      <c r="C161" s="275"/>
      <c r="D161" s="276"/>
      <c r="E161" s="274"/>
      <c r="F161" s="275"/>
      <c r="G161" s="276"/>
      <c r="H161" s="430"/>
      <c r="I161" s="432"/>
      <c r="J161" s="359"/>
      <c r="K161" s="359"/>
      <c r="L161" s="359"/>
      <c r="M161" s="359"/>
      <c r="N161" s="360"/>
      <c r="O161" s="360"/>
      <c r="P161" s="298"/>
      <c r="Q161" s="299"/>
      <c r="R161" s="300"/>
      <c r="S161" s="254"/>
      <c r="T161" s="254"/>
      <c r="U161" s="203" t="s">
        <v>243</v>
      </c>
      <c r="V161" s="255"/>
      <c r="W161" s="255"/>
      <c r="X161" s="59" t="s">
        <v>244</v>
      </c>
      <c r="Y161" s="422"/>
      <c r="Z161" s="423"/>
      <c r="AA161" s="424"/>
      <c r="AB161" s="347"/>
      <c r="AC161" s="348"/>
      <c r="AD161" s="349"/>
      <c r="AE161" s="290"/>
      <c r="AF161" s="232"/>
      <c r="AG161" s="232"/>
    </row>
    <row r="162" spans="1:33" ht="20.100000000000001" customHeight="1">
      <c r="A162" s="301"/>
      <c r="B162" s="330"/>
      <c r="C162" s="311"/>
      <c r="D162" s="331"/>
      <c r="E162" s="330"/>
      <c r="F162" s="311"/>
      <c r="G162" s="331"/>
      <c r="H162" s="425"/>
      <c r="I162" s="426"/>
      <c r="J162" s="427"/>
      <c r="K162" s="428"/>
      <c r="L162" s="429"/>
      <c r="M162" s="360"/>
      <c r="N162" s="360"/>
      <c r="O162" s="360"/>
      <c r="P162" s="430"/>
      <c r="Q162" s="431"/>
      <c r="R162" s="432"/>
      <c r="S162" s="433"/>
      <c r="T162" s="434"/>
      <c r="U162" s="434"/>
      <c r="V162" s="434"/>
      <c r="W162" s="434"/>
      <c r="X162" s="434"/>
      <c r="Y162" s="434"/>
      <c r="Z162" s="434"/>
      <c r="AA162" s="435"/>
      <c r="AB162" s="350"/>
      <c r="AC162" s="351"/>
      <c r="AD162" s="352"/>
      <c r="AE162" s="232"/>
      <c r="AF162" s="232"/>
      <c r="AG162" s="232"/>
    </row>
    <row r="163" spans="1:33" ht="20.100000000000001" customHeight="1">
      <c r="A163" s="301">
        <v>57</v>
      </c>
      <c r="B163" s="274"/>
      <c r="C163" s="275"/>
      <c r="D163" s="276"/>
      <c r="E163" s="274"/>
      <c r="F163" s="275"/>
      <c r="G163" s="276"/>
      <c r="H163" s="430"/>
      <c r="I163" s="432"/>
      <c r="J163" s="359"/>
      <c r="K163" s="359"/>
      <c r="L163" s="359"/>
      <c r="M163" s="359"/>
      <c r="N163" s="360"/>
      <c r="O163" s="360"/>
      <c r="P163" s="298"/>
      <c r="Q163" s="299"/>
      <c r="R163" s="300"/>
      <c r="S163" s="254"/>
      <c r="T163" s="254"/>
      <c r="U163" s="203" t="s">
        <v>243</v>
      </c>
      <c r="V163" s="255"/>
      <c r="W163" s="255"/>
      <c r="X163" s="59" t="s">
        <v>244</v>
      </c>
      <c r="Y163" s="422"/>
      <c r="Z163" s="423"/>
      <c r="AA163" s="424"/>
      <c r="AB163" s="347"/>
      <c r="AC163" s="348"/>
      <c r="AD163" s="349"/>
      <c r="AE163" s="290"/>
      <c r="AF163" s="232"/>
      <c r="AG163" s="232"/>
    </row>
    <row r="164" spans="1:33" ht="20.100000000000001" customHeight="1">
      <c r="A164" s="301"/>
      <c r="B164" s="330"/>
      <c r="C164" s="311"/>
      <c r="D164" s="331"/>
      <c r="E164" s="330"/>
      <c r="F164" s="311"/>
      <c r="G164" s="331"/>
      <c r="H164" s="425"/>
      <c r="I164" s="426"/>
      <c r="J164" s="427"/>
      <c r="K164" s="428"/>
      <c r="L164" s="429"/>
      <c r="M164" s="360"/>
      <c r="N164" s="360"/>
      <c r="O164" s="360"/>
      <c r="P164" s="430"/>
      <c r="Q164" s="431"/>
      <c r="R164" s="432"/>
      <c r="S164" s="433"/>
      <c r="T164" s="434"/>
      <c r="U164" s="434"/>
      <c r="V164" s="434"/>
      <c r="W164" s="434"/>
      <c r="X164" s="434"/>
      <c r="Y164" s="434"/>
      <c r="Z164" s="434"/>
      <c r="AA164" s="435"/>
      <c r="AB164" s="350"/>
      <c r="AC164" s="351"/>
      <c r="AD164" s="352"/>
      <c r="AE164" s="232"/>
      <c r="AF164" s="232"/>
      <c r="AG164" s="232"/>
    </row>
    <row r="165" spans="1:33" ht="20.100000000000001" customHeight="1">
      <c r="A165" s="301">
        <v>58</v>
      </c>
      <c r="B165" s="274"/>
      <c r="C165" s="275"/>
      <c r="D165" s="276"/>
      <c r="E165" s="274"/>
      <c r="F165" s="275"/>
      <c r="G165" s="276"/>
      <c r="H165" s="430"/>
      <c r="I165" s="432"/>
      <c r="J165" s="359"/>
      <c r="K165" s="359"/>
      <c r="L165" s="359"/>
      <c r="M165" s="359"/>
      <c r="N165" s="360"/>
      <c r="O165" s="360"/>
      <c r="P165" s="298"/>
      <c r="Q165" s="299"/>
      <c r="R165" s="300"/>
      <c r="S165" s="254"/>
      <c r="T165" s="254"/>
      <c r="U165" s="203" t="s">
        <v>243</v>
      </c>
      <c r="V165" s="255"/>
      <c r="W165" s="255"/>
      <c r="X165" s="59" t="s">
        <v>244</v>
      </c>
      <c r="Y165" s="422"/>
      <c r="Z165" s="423"/>
      <c r="AA165" s="424"/>
      <c r="AB165" s="347"/>
      <c r="AC165" s="348"/>
      <c r="AD165" s="349"/>
      <c r="AE165" s="290"/>
      <c r="AF165" s="232"/>
      <c r="AG165" s="232"/>
    </row>
    <row r="166" spans="1:33" ht="20.100000000000001" customHeight="1">
      <c r="A166" s="301"/>
      <c r="B166" s="330"/>
      <c r="C166" s="311"/>
      <c r="D166" s="331"/>
      <c r="E166" s="330"/>
      <c r="F166" s="311"/>
      <c r="G166" s="331"/>
      <c r="H166" s="425"/>
      <c r="I166" s="426"/>
      <c r="J166" s="427"/>
      <c r="K166" s="428"/>
      <c r="L166" s="429"/>
      <c r="M166" s="360"/>
      <c r="N166" s="360"/>
      <c r="O166" s="360"/>
      <c r="P166" s="430"/>
      <c r="Q166" s="431"/>
      <c r="R166" s="432"/>
      <c r="S166" s="433"/>
      <c r="T166" s="434"/>
      <c r="U166" s="434"/>
      <c r="V166" s="434"/>
      <c r="W166" s="434"/>
      <c r="X166" s="434"/>
      <c r="Y166" s="434"/>
      <c r="Z166" s="434"/>
      <c r="AA166" s="435"/>
      <c r="AB166" s="350"/>
      <c r="AC166" s="351"/>
      <c r="AD166" s="352"/>
      <c r="AE166" s="232"/>
      <c r="AF166" s="232"/>
      <c r="AG166" s="232"/>
    </row>
    <row r="167" spans="1:33" ht="20.100000000000001" customHeight="1">
      <c r="A167" s="301">
        <v>59</v>
      </c>
      <c r="B167" s="274"/>
      <c r="C167" s="275"/>
      <c r="D167" s="276"/>
      <c r="E167" s="274"/>
      <c r="F167" s="275"/>
      <c r="G167" s="276"/>
      <c r="H167" s="430"/>
      <c r="I167" s="432"/>
      <c r="J167" s="359"/>
      <c r="K167" s="359"/>
      <c r="L167" s="359"/>
      <c r="M167" s="359"/>
      <c r="N167" s="360"/>
      <c r="O167" s="360"/>
      <c r="P167" s="298"/>
      <c r="Q167" s="299"/>
      <c r="R167" s="300"/>
      <c r="S167" s="254"/>
      <c r="T167" s="254"/>
      <c r="U167" s="203" t="s">
        <v>243</v>
      </c>
      <c r="V167" s="255"/>
      <c r="W167" s="255"/>
      <c r="X167" s="59" t="s">
        <v>244</v>
      </c>
      <c r="Y167" s="422"/>
      <c r="Z167" s="423"/>
      <c r="AA167" s="424"/>
      <c r="AB167" s="347"/>
      <c r="AC167" s="348"/>
      <c r="AD167" s="349"/>
      <c r="AE167" s="290"/>
      <c r="AF167" s="232"/>
      <c r="AG167" s="232"/>
    </row>
    <row r="168" spans="1:33" ht="20.100000000000001" customHeight="1">
      <c r="A168" s="301"/>
      <c r="B168" s="330"/>
      <c r="C168" s="311"/>
      <c r="D168" s="331"/>
      <c r="E168" s="330"/>
      <c r="F168" s="311"/>
      <c r="G168" s="331"/>
      <c r="H168" s="425"/>
      <c r="I168" s="426"/>
      <c r="J168" s="427"/>
      <c r="K168" s="428"/>
      <c r="L168" s="429"/>
      <c r="M168" s="360"/>
      <c r="N168" s="360"/>
      <c r="O168" s="360"/>
      <c r="P168" s="430"/>
      <c r="Q168" s="431"/>
      <c r="R168" s="432"/>
      <c r="S168" s="433"/>
      <c r="T168" s="434"/>
      <c r="U168" s="434"/>
      <c r="V168" s="434"/>
      <c r="W168" s="434"/>
      <c r="X168" s="434"/>
      <c r="Y168" s="434"/>
      <c r="Z168" s="434"/>
      <c r="AA168" s="435"/>
      <c r="AB168" s="350"/>
      <c r="AC168" s="351"/>
      <c r="AD168" s="352"/>
      <c r="AE168" s="232"/>
      <c r="AF168" s="232"/>
      <c r="AG168" s="232"/>
    </row>
    <row r="169" spans="1:33" ht="20.100000000000001" customHeight="1">
      <c r="A169" s="301">
        <v>60</v>
      </c>
      <c r="B169" s="274"/>
      <c r="C169" s="275"/>
      <c r="D169" s="276"/>
      <c r="E169" s="274"/>
      <c r="F169" s="275"/>
      <c r="G169" s="276"/>
      <c r="H169" s="430"/>
      <c r="I169" s="432"/>
      <c r="J169" s="359"/>
      <c r="K169" s="359"/>
      <c r="L169" s="359"/>
      <c r="M169" s="359"/>
      <c r="N169" s="360"/>
      <c r="O169" s="360"/>
      <c r="P169" s="298"/>
      <c r="Q169" s="299"/>
      <c r="R169" s="300"/>
      <c r="S169" s="254"/>
      <c r="T169" s="254"/>
      <c r="U169" s="203" t="s">
        <v>243</v>
      </c>
      <c r="V169" s="255"/>
      <c r="W169" s="255"/>
      <c r="X169" s="59" t="s">
        <v>244</v>
      </c>
      <c r="Y169" s="422"/>
      <c r="Z169" s="423"/>
      <c r="AA169" s="424"/>
      <c r="AB169" s="347"/>
      <c r="AC169" s="348"/>
      <c r="AD169" s="349"/>
      <c r="AE169" s="290"/>
      <c r="AF169" s="232"/>
      <c r="AG169" s="232"/>
    </row>
    <row r="170" spans="1:33" ht="20.100000000000001" customHeight="1">
      <c r="A170" s="301"/>
      <c r="B170" s="330"/>
      <c r="C170" s="311"/>
      <c r="D170" s="331"/>
      <c r="E170" s="330"/>
      <c r="F170" s="311"/>
      <c r="G170" s="331"/>
      <c r="H170" s="425"/>
      <c r="I170" s="426"/>
      <c r="J170" s="427"/>
      <c r="K170" s="428"/>
      <c r="L170" s="429"/>
      <c r="M170" s="360"/>
      <c r="N170" s="360"/>
      <c r="O170" s="360"/>
      <c r="P170" s="430"/>
      <c r="Q170" s="431"/>
      <c r="R170" s="432"/>
      <c r="S170" s="433"/>
      <c r="T170" s="434"/>
      <c r="U170" s="434"/>
      <c r="V170" s="434"/>
      <c r="W170" s="434"/>
      <c r="X170" s="434"/>
      <c r="Y170" s="434"/>
      <c r="Z170" s="434"/>
      <c r="AA170" s="435"/>
      <c r="AB170" s="350"/>
      <c r="AC170" s="351"/>
      <c r="AD170" s="352"/>
      <c r="AE170" s="232"/>
      <c r="AF170" s="232"/>
      <c r="AG170" s="232"/>
    </row>
    <row r="171" spans="1:33" ht="20.100000000000001" customHeight="1">
      <c r="A171" s="301">
        <v>61</v>
      </c>
      <c r="B171" s="274"/>
      <c r="C171" s="275"/>
      <c r="D171" s="276"/>
      <c r="E171" s="274"/>
      <c r="F171" s="275"/>
      <c r="G171" s="276"/>
      <c r="H171" s="430"/>
      <c r="I171" s="432"/>
      <c r="J171" s="359"/>
      <c r="K171" s="359"/>
      <c r="L171" s="359"/>
      <c r="M171" s="359"/>
      <c r="N171" s="360"/>
      <c r="O171" s="360"/>
      <c r="P171" s="298"/>
      <c r="Q171" s="299"/>
      <c r="R171" s="300"/>
      <c r="S171" s="254"/>
      <c r="T171" s="254"/>
      <c r="U171" s="203" t="s">
        <v>243</v>
      </c>
      <c r="V171" s="255"/>
      <c r="W171" s="255"/>
      <c r="X171" s="59" t="s">
        <v>244</v>
      </c>
      <c r="Y171" s="422"/>
      <c r="Z171" s="423"/>
      <c r="AA171" s="424"/>
      <c r="AB171" s="347"/>
      <c r="AC171" s="348"/>
      <c r="AD171" s="349"/>
      <c r="AE171" s="290"/>
      <c r="AF171" s="232"/>
      <c r="AG171" s="232"/>
    </row>
    <row r="172" spans="1:33" ht="20.100000000000001" customHeight="1">
      <c r="A172" s="301"/>
      <c r="B172" s="330"/>
      <c r="C172" s="311"/>
      <c r="D172" s="331"/>
      <c r="E172" s="330"/>
      <c r="F172" s="311"/>
      <c r="G172" s="331"/>
      <c r="H172" s="425"/>
      <c r="I172" s="426"/>
      <c r="J172" s="427"/>
      <c r="K172" s="428"/>
      <c r="L172" s="429"/>
      <c r="M172" s="360"/>
      <c r="N172" s="360"/>
      <c r="O172" s="360"/>
      <c r="P172" s="430"/>
      <c r="Q172" s="431"/>
      <c r="R172" s="432"/>
      <c r="S172" s="433"/>
      <c r="T172" s="434"/>
      <c r="U172" s="434"/>
      <c r="V172" s="434"/>
      <c r="W172" s="434"/>
      <c r="X172" s="434"/>
      <c r="Y172" s="434"/>
      <c r="Z172" s="434"/>
      <c r="AA172" s="435"/>
      <c r="AB172" s="350"/>
      <c r="AC172" s="351"/>
      <c r="AD172" s="352"/>
      <c r="AE172" s="232"/>
      <c r="AF172" s="232"/>
      <c r="AG172" s="232"/>
    </row>
    <row r="173" spans="1:33" ht="20.100000000000001" customHeight="1">
      <c r="A173" s="301">
        <v>62</v>
      </c>
      <c r="B173" s="274"/>
      <c r="C173" s="275"/>
      <c r="D173" s="276"/>
      <c r="E173" s="274"/>
      <c r="F173" s="275"/>
      <c r="G173" s="276"/>
      <c r="H173" s="430"/>
      <c r="I173" s="432"/>
      <c r="J173" s="359"/>
      <c r="K173" s="359"/>
      <c r="L173" s="359"/>
      <c r="M173" s="359"/>
      <c r="N173" s="360"/>
      <c r="O173" s="360"/>
      <c r="P173" s="298"/>
      <c r="Q173" s="299"/>
      <c r="R173" s="300"/>
      <c r="S173" s="254"/>
      <c r="T173" s="254"/>
      <c r="U173" s="203" t="s">
        <v>243</v>
      </c>
      <c r="V173" s="255"/>
      <c r="W173" s="255"/>
      <c r="X173" s="59" t="s">
        <v>244</v>
      </c>
      <c r="Y173" s="422"/>
      <c r="Z173" s="423"/>
      <c r="AA173" s="424"/>
      <c r="AB173" s="347"/>
      <c r="AC173" s="348"/>
      <c r="AD173" s="349"/>
      <c r="AE173" s="290"/>
      <c r="AF173" s="232"/>
      <c r="AG173" s="232"/>
    </row>
    <row r="174" spans="1:33" ht="20.100000000000001" customHeight="1">
      <c r="A174" s="301"/>
      <c r="B174" s="330"/>
      <c r="C174" s="311"/>
      <c r="D174" s="331"/>
      <c r="E174" s="330"/>
      <c r="F174" s="311"/>
      <c r="G174" s="331"/>
      <c r="H174" s="425"/>
      <c r="I174" s="426"/>
      <c r="J174" s="427"/>
      <c r="K174" s="428"/>
      <c r="L174" s="429"/>
      <c r="M174" s="360"/>
      <c r="N174" s="360"/>
      <c r="O174" s="360"/>
      <c r="P174" s="430"/>
      <c r="Q174" s="431"/>
      <c r="R174" s="432"/>
      <c r="S174" s="433"/>
      <c r="T174" s="434"/>
      <c r="U174" s="434"/>
      <c r="V174" s="434"/>
      <c r="W174" s="434"/>
      <c r="X174" s="434"/>
      <c r="Y174" s="434"/>
      <c r="Z174" s="434"/>
      <c r="AA174" s="435"/>
      <c r="AB174" s="350"/>
      <c r="AC174" s="351"/>
      <c r="AD174" s="352"/>
      <c r="AE174" s="232"/>
      <c r="AF174" s="232"/>
      <c r="AG174" s="232"/>
    </row>
    <row r="175" spans="1:33" ht="20.100000000000001" customHeight="1">
      <c r="A175" s="301">
        <v>63</v>
      </c>
      <c r="B175" s="274"/>
      <c r="C175" s="275"/>
      <c r="D175" s="276"/>
      <c r="E175" s="274"/>
      <c r="F175" s="275"/>
      <c r="G175" s="276"/>
      <c r="H175" s="430"/>
      <c r="I175" s="432"/>
      <c r="J175" s="359"/>
      <c r="K175" s="359"/>
      <c r="L175" s="359"/>
      <c r="M175" s="359"/>
      <c r="N175" s="360"/>
      <c r="O175" s="360"/>
      <c r="P175" s="298"/>
      <c r="Q175" s="299"/>
      <c r="R175" s="300"/>
      <c r="S175" s="254"/>
      <c r="T175" s="254"/>
      <c r="U175" s="203" t="s">
        <v>243</v>
      </c>
      <c r="V175" s="255"/>
      <c r="W175" s="255"/>
      <c r="X175" s="59" t="s">
        <v>244</v>
      </c>
      <c r="Y175" s="422"/>
      <c r="Z175" s="423"/>
      <c r="AA175" s="424"/>
      <c r="AB175" s="347"/>
      <c r="AC175" s="348"/>
      <c r="AD175" s="349"/>
      <c r="AE175" s="290"/>
      <c r="AF175" s="232"/>
      <c r="AG175" s="232"/>
    </row>
    <row r="176" spans="1:33" ht="20.100000000000001" customHeight="1">
      <c r="A176" s="301"/>
      <c r="B176" s="330"/>
      <c r="C176" s="311"/>
      <c r="D176" s="331"/>
      <c r="E176" s="330"/>
      <c r="F176" s="311"/>
      <c r="G176" s="331"/>
      <c r="H176" s="425"/>
      <c r="I176" s="426"/>
      <c r="J176" s="427"/>
      <c r="K176" s="428"/>
      <c r="L176" s="429"/>
      <c r="M176" s="360"/>
      <c r="N176" s="360"/>
      <c r="O176" s="360"/>
      <c r="P176" s="430"/>
      <c r="Q176" s="431"/>
      <c r="R176" s="432"/>
      <c r="S176" s="433"/>
      <c r="T176" s="434"/>
      <c r="U176" s="434"/>
      <c r="V176" s="434"/>
      <c r="W176" s="434"/>
      <c r="X176" s="434"/>
      <c r="Y176" s="434"/>
      <c r="Z176" s="434"/>
      <c r="AA176" s="435"/>
      <c r="AB176" s="350"/>
      <c r="AC176" s="351"/>
      <c r="AD176" s="352"/>
      <c r="AE176" s="232"/>
      <c r="AF176" s="232"/>
      <c r="AG176" s="232"/>
    </row>
    <row r="177" spans="1:33" ht="20.100000000000001" customHeight="1">
      <c r="A177" s="301">
        <v>64</v>
      </c>
      <c r="B177" s="274"/>
      <c r="C177" s="275"/>
      <c r="D177" s="276"/>
      <c r="E177" s="274"/>
      <c r="F177" s="275"/>
      <c r="G177" s="276"/>
      <c r="H177" s="430"/>
      <c r="I177" s="432"/>
      <c r="J177" s="359"/>
      <c r="K177" s="359"/>
      <c r="L177" s="359"/>
      <c r="M177" s="359"/>
      <c r="N177" s="360"/>
      <c r="O177" s="360"/>
      <c r="P177" s="298"/>
      <c r="Q177" s="299"/>
      <c r="R177" s="300"/>
      <c r="S177" s="254"/>
      <c r="T177" s="254"/>
      <c r="U177" s="203" t="s">
        <v>243</v>
      </c>
      <c r="V177" s="255"/>
      <c r="W177" s="255"/>
      <c r="X177" s="59" t="s">
        <v>244</v>
      </c>
      <c r="Y177" s="422"/>
      <c r="Z177" s="423"/>
      <c r="AA177" s="424"/>
      <c r="AB177" s="347"/>
      <c r="AC177" s="348"/>
      <c r="AD177" s="349"/>
      <c r="AE177" s="290"/>
      <c r="AF177" s="232"/>
      <c r="AG177" s="232"/>
    </row>
    <row r="178" spans="1:33" ht="20.100000000000001" customHeight="1">
      <c r="A178" s="301"/>
      <c r="B178" s="330"/>
      <c r="C178" s="311"/>
      <c r="D178" s="331"/>
      <c r="E178" s="330"/>
      <c r="F178" s="311"/>
      <c r="G178" s="331"/>
      <c r="H178" s="425"/>
      <c r="I178" s="426"/>
      <c r="J178" s="427"/>
      <c r="K178" s="428"/>
      <c r="L178" s="429"/>
      <c r="M178" s="360"/>
      <c r="N178" s="360"/>
      <c r="O178" s="360"/>
      <c r="P178" s="430"/>
      <c r="Q178" s="431"/>
      <c r="R178" s="432"/>
      <c r="S178" s="433"/>
      <c r="T178" s="434"/>
      <c r="U178" s="434"/>
      <c r="V178" s="434"/>
      <c r="W178" s="434"/>
      <c r="X178" s="434"/>
      <c r="Y178" s="434"/>
      <c r="Z178" s="434"/>
      <c r="AA178" s="435"/>
      <c r="AB178" s="350"/>
      <c r="AC178" s="351"/>
      <c r="AD178" s="352"/>
      <c r="AE178" s="232"/>
      <c r="AF178" s="232"/>
      <c r="AG178" s="232"/>
    </row>
    <row r="179" spans="1:33" ht="20.100000000000001" customHeight="1">
      <c r="A179" s="301">
        <v>65</v>
      </c>
      <c r="B179" s="274"/>
      <c r="C179" s="275"/>
      <c r="D179" s="276"/>
      <c r="E179" s="274"/>
      <c r="F179" s="275"/>
      <c r="G179" s="276"/>
      <c r="H179" s="430"/>
      <c r="I179" s="432"/>
      <c r="J179" s="359"/>
      <c r="K179" s="359"/>
      <c r="L179" s="359"/>
      <c r="M179" s="359"/>
      <c r="N179" s="360"/>
      <c r="O179" s="360"/>
      <c r="P179" s="298"/>
      <c r="Q179" s="299"/>
      <c r="R179" s="300"/>
      <c r="S179" s="254"/>
      <c r="T179" s="254"/>
      <c r="U179" s="203" t="s">
        <v>243</v>
      </c>
      <c r="V179" s="255"/>
      <c r="W179" s="255"/>
      <c r="X179" s="59" t="s">
        <v>244</v>
      </c>
      <c r="Y179" s="422"/>
      <c r="Z179" s="423"/>
      <c r="AA179" s="424"/>
      <c r="AB179" s="347"/>
      <c r="AC179" s="348"/>
      <c r="AD179" s="349"/>
      <c r="AE179" s="290"/>
      <c r="AF179" s="232"/>
      <c r="AG179" s="232"/>
    </row>
    <row r="180" spans="1:33" ht="20.100000000000001" customHeight="1">
      <c r="A180" s="301"/>
      <c r="B180" s="330"/>
      <c r="C180" s="311"/>
      <c r="D180" s="331"/>
      <c r="E180" s="330"/>
      <c r="F180" s="311"/>
      <c r="G180" s="331"/>
      <c r="H180" s="425"/>
      <c r="I180" s="426"/>
      <c r="J180" s="427"/>
      <c r="K180" s="428"/>
      <c r="L180" s="429"/>
      <c r="M180" s="360"/>
      <c r="N180" s="360"/>
      <c r="O180" s="360"/>
      <c r="P180" s="430"/>
      <c r="Q180" s="431"/>
      <c r="R180" s="432"/>
      <c r="S180" s="433"/>
      <c r="T180" s="434"/>
      <c r="U180" s="434"/>
      <c r="V180" s="434"/>
      <c r="W180" s="434"/>
      <c r="X180" s="434"/>
      <c r="Y180" s="434"/>
      <c r="Z180" s="434"/>
      <c r="AA180" s="435"/>
      <c r="AB180" s="350"/>
      <c r="AC180" s="351"/>
      <c r="AD180" s="352"/>
      <c r="AE180" s="232"/>
      <c r="AF180" s="232"/>
      <c r="AG180" s="232"/>
    </row>
    <row r="181" spans="1:33" ht="20.100000000000001" customHeight="1">
      <c r="A181" s="301">
        <v>66</v>
      </c>
      <c r="B181" s="274"/>
      <c r="C181" s="275"/>
      <c r="D181" s="276"/>
      <c r="E181" s="274"/>
      <c r="F181" s="275"/>
      <c r="G181" s="276"/>
      <c r="H181" s="430"/>
      <c r="I181" s="432"/>
      <c r="J181" s="359"/>
      <c r="K181" s="359"/>
      <c r="L181" s="359"/>
      <c r="M181" s="359"/>
      <c r="N181" s="360"/>
      <c r="O181" s="360"/>
      <c r="P181" s="298"/>
      <c r="Q181" s="299"/>
      <c r="R181" s="300"/>
      <c r="S181" s="254"/>
      <c r="T181" s="254"/>
      <c r="U181" s="203" t="s">
        <v>243</v>
      </c>
      <c r="V181" s="255"/>
      <c r="W181" s="255"/>
      <c r="X181" s="59" t="s">
        <v>244</v>
      </c>
      <c r="Y181" s="422"/>
      <c r="Z181" s="423"/>
      <c r="AA181" s="424"/>
      <c r="AB181" s="347"/>
      <c r="AC181" s="348"/>
      <c r="AD181" s="349"/>
      <c r="AE181" s="290"/>
      <c r="AF181" s="232"/>
      <c r="AG181" s="232"/>
    </row>
    <row r="182" spans="1:33" ht="20.100000000000001" customHeight="1">
      <c r="A182" s="301"/>
      <c r="B182" s="330"/>
      <c r="C182" s="311"/>
      <c r="D182" s="331"/>
      <c r="E182" s="330"/>
      <c r="F182" s="311"/>
      <c r="G182" s="331"/>
      <c r="H182" s="425"/>
      <c r="I182" s="426"/>
      <c r="J182" s="427"/>
      <c r="K182" s="428"/>
      <c r="L182" s="429"/>
      <c r="M182" s="360"/>
      <c r="N182" s="360"/>
      <c r="O182" s="360"/>
      <c r="P182" s="430"/>
      <c r="Q182" s="431"/>
      <c r="R182" s="432"/>
      <c r="S182" s="433"/>
      <c r="T182" s="434"/>
      <c r="U182" s="434"/>
      <c r="V182" s="434"/>
      <c r="W182" s="434"/>
      <c r="X182" s="434"/>
      <c r="Y182" s="434"/>
      <c r="Z182" s="434"/>
      <c r="AA182" s="435"/>
      <c r="AB182" s="350"/>
      <c r="AC182" s="351"/>
      <c r="AD182" s="352"/>
      <c r="AE182" s="232"/>
      <c r="AF182" s="232"/>
      <c r="AG182" s="232"/>
    </row>
    <row r="183" spans="1:33" ht="20.100000000000001" customHeight="1">
      <c r="A183" s="301">
        <v>67</v>
      </c>
      <c r="B183" s="274"/>
      <c r="C183" s="275"/>
      <c r="D183" s="276"/>
      <c r="E183" s="274"/>
      <c r="F183" s="275"/>
      <c r="G183" s="276"/>
      <c r="H183" s="430"/>
      <c r="I183" s="432"/>
      <c r="J183" s="359"/>
      <c r="K183" s="359"/>
      <c r="L183" s="359"/>
      <c r="M183" s="359"/>
      <c r="N183" s="360"/>
      <c r="O183" s="360"/>
      <c r="P183" s="298"/>
      <c r="Q183" s="299"/>
      <c r="R183" s="300"/>
      <c r="S183" s="254"/>
      <c r="T183" s="254"/>
      <c r="U183" s="203" t="s">
        <v>243</v>
      </c>
      <c r="V183" s="255"/>
      <c r="W183" s="255"/>
      <c r="X183" s="59" t="s">
        <v>244</v>
      </c>
      <c r="Y183" s="422"/>
      <c r="Z183" s="423"/>
      <c r="AA183" s="424"/>
      <c r="AB183" s="347"/>
      <c r="AC183" s="348"/>
      <c r="AD183" s="349"/>
      <c r="AE183" s="290"/>
      <c r="AF183" s="232"/>
      <c r="AG183" s="232"/>
    </row>
    <row r="184" spans="1:33" ht="20.100000000000001" customHeight="1">
      <c r="A184" s="301"/>
      <c r="B184" s="330"/>
      <c r="C184" s="311"/>
      <c r="D184" s="331"/>
      <c r="E184" s="330"/>
      <c r="F184" s="311"/>
      <c r="G184" s="331"/>
      <c r="H184" s="425"/>
      <c r="I184" s="426"/>
      <c r="J184" s="427"/>
      <c r="K184" s="428"/>
      <c r="L184" s="429"/>
      <c r="M184" s="360"/>
      <c r="N184" s="360"/>
      <c r="O184" s="360"/>
      <c r="P184" s="430"/>
      <c r="Q184" s="431"/>
      <c r="R184" s="432"/>
      <c r="S184" s="433"/>
      <c r="T184" s="434"/>
      <c r="U184" s="434"/>
      <c r="V184" s="434"/>
      <c r="W184" s="434"/>
      <c r="X184" s="434"/>
      <c r="Y184" s="434"/>
      <c r="Z184" s="434"/>
      <c r="AA184" s="435"/>
      <c r="AB184" s="350"/>
      <c r="AC184" s="351"/>
      <c r="AD184" s="352"/>
      <c r="AE184" s="232"/>
      <c r="AF184" s="232"/>
      <c r="AG184" s="232"/>
    </row>
    <row r="185" spans="1:33" ht="20.100000000000001" customHeight="1">
      <c r="A185" s="301">
        <v>68</v>
      </c>
      <c r="B185" s="274"/>
      <c r="C185" s="275"/>
      <c r="D185" s="276"/>
      <c r="E185" s="274"/>
      <c r="F185" s="275"/>
      <c r="G185" s="276"/>
      <c r="H185" s="430"/>
      <c r="I185" s="432"/>
      <c r="J185" s="359"/>
      <c r="K185" s="359"/>
      <c r="L185" s="359"/>
      <c r="M185" s="359"/>
      <c r="N185" s="360"/>
      <c r="O185" s="360"/>
      <c r="P185" s="298"/>
      <c r="Q185" s="299"/>
      <c r="R185" s="300"/>
      <c r="S185" s="254"/>
      <c r="T185" s="254"/>
      <c r="U185" s="203" t="s">
        <v>243</v>
      </c>
      <c r="V185" s="255"/>
      <c r="W185" s="255"/>
      <c r="X185" s="59" t="s">
        <v>244</v>
      </c>
      <c r="Y185" s="422"/>
      <c r="Z185" s="423"/>
      <c r="AA185" s="424"/>
      <c r="AB185" s="347"/>
      <c r="AC185" s="348"/>
      <c r="AD185" s="349"/>
      <c r="AE185" s="290"/>
      <c r="AF185" s="232"/>
      <c r="AG185" s="232"/>
    </row>
    <row r="186" spans="1:33" ht="20.100000000000001" customHeight="1">
      <c r="A186" s="301"/>
      <c r="B186" s="330"/>
      <c r="C186" s="311"/>
      <c r="D186" s="331"/>
      <c r="E186" s="330"/>
      <c r="F186" s="311"/>
      <c r="G186" s="331"/>
      <c r="H186" s="425"/>
      <c r="I186" s="426"/>
      <c r="J186" s="427"/>
      <c r="K186" s="428"/>
      <c r="L186" s="429"/>
      <c r="M186" s="360"/>
      <c r="N186" s="360"/>
      <c r="O186" s="360"/>
      <c r="P186" s="430"/>
      <c r="Q186" s="431"/>
      <c r="R186" s="432"/>
      <c r="S186" s="433"/>
      <c r="T186" s="434"/>
      <c r="U186" s="434"/>
      <c r="V186" s="434"/>
      <c r="W186" s="434"/>
      <c r="X186" s="434"/>
      <c r="Y186" s="434"/>
      <c r="Z186" s="434"/>
      <c r="AA186" s="435"/>
      <c r="AB186" s="350"/>
      <c r="AC186" s="351"/>
      <c r="AD186" s="352"/>
      <c r="AE186" s="232"/>
      <c r="AF186" s="232"/>
      <c r="AG186" s="232"/>
    </row>
    <row r="187" spans="1:33" ht="20.100000000000001" customHeight="1">
      <c r="A187" s="301">
        <v>69</v>
      </c>
      <c r="B187" s="274"/>
      <c r="C187" s="275"/>
      <c r="D187" s="276"/>
      <c r="E187" s="274"/>
      <c r="F187" s="275"/>
      <c r="G187" s="276"/>
      <c r="H187" s="430"/>
      <c r="I187" s="432"/>
      <c r="J187" s="359"/>
      <c r="K187" s="359"/>
      <c r="L187" s="359"/>
      <c r="M187" s="359"/>
      <c r="N187" s="360"/>
      <c r="O187" s="360"/>
      <c r="P187" s="298"/>
      <c r="Q187" s="299"/>
      <c r="R187" s="300"/>
      <c r="S187" s="254"/>
      <c r="T187" s="254"/>
      <c r="U187" s="203" t="s">
        <v>243</v>
      </c>
      <c r="V187" s="255"/>
      <c r="W187" s="255"/>
      <c r="X187" s="59" t="s">
        <v>244</v>
      </c>
      <c r="Y187" s="422"/>
      <c r="Z187" s="423"/>
      <c r="AA187" s="424"/>
      <c r="AB187" s="347"/>
      <c r="AC187" s="348"/>
      <c r="AD187" s="349"/>
      <c r="AE187" s="290"/>
      <c r="AF187" s="232"/>
      <c r="AG187" s="232"/>
    </row>
    <row r="188" spans="1:33" ht="20.100000000000001" customHeight="1">
      <c r="A188" s="301"/>
      <c r="B188" s="330"/>
      <c r="C188" s="311"/>
      <c r="D188" s="331"/>
      <c r="E188" s="330"/>
      <c r="F188" s="311"/>
      <c r="G188" s="331"/>
      <c r="H188" s="425"/>
      <c r="I188" s="426"/>
      <c r="J188" s="427"/>
      <c r="K188" s="428"/>
      <c r="L188" s="429"/>
      <c r="M188" s="360"/>
      <c r="N188" s="360"/>
      <c r="O188" s="360"/>
      <c r="P188" s="430"/>
      <c r="Q188" s="431"/>
      <c r="R188" s="432"/>
      <c r="S188" s="433"/>
      <c r="T188" s="434"/>
      <c r="U188" s="434"/>
      <c r="V188" s="434"/>
      <c r="W188" s="434"/>
      <c r="X188" s="434"/>
      <c r="Y188" s="434"/>
      <c r="Z188" s="434"/>
      <c r="AA188" s="435"/>
      <c r="AB188" s="350"/>
      <c r="AC188" s="351"/>
      <c r="AD188" s="352"/>
      <c r="AE188" s="232"/>
      <c r="AF188" s="232"/>
      <c r="AG188" s="232"/>
    </row>
    <row r="189" spans="1:33" ht="20.100000000000001" customHeight="1">
      <c r="A189" s="301">
        <v>70</v>
      </c>
      <c r="B189" s="274"/>
      <c r="C189" s="275"/>
      <c r="D189" s="276"/>
      <c r="E189" s="274"/>
      <c r="F189" s="275"/>
      <c r="G189" s="276"/>
      <c r="H189" s="430"/>
      <c r="I189" s="432"/>
      <c r="J189" s="359"/>
      <c r="K189" s="359"/>
      <c r="L189" s="359"/>
      <c r="M189" s="359"/>
      <c r="N189" s="360"/>
      <c r="O189" s="360"/>
      <c r="P189" s="298"/>
      <c r="Q189" s="299"/>
      <c r="R189" s="300"/>
      <c r="S189" s="254"/>
      <c r="T189" s="254"/>
      <c r="U189" s="203" t="s">
        <v>243</v>
      </c>
      <c r="V189" s="255"/>
      <c r="W189" s="255"/>
      <c r="X189" s="59" t="s">
        <v>244</v>
      </c>
      <c r="Y189" s="422"/>
      <c r="Z189" s="423"/>
      <c r="AA189" s="424"/>
      <c r="AB189" s="347"/>
      <c r="AC189" s="348"/>
      <c r="AD189" s="349"/>
      <c r="AE189" s="290"/>
      <c r="AF189" s="232"/>
      <c r="AG189" s="232"/>
    </row>
    <row r="190" spans="1:33" ht="20.100000000000001" customHeight="1">
      <c r="A190" s="301"/>
      <c r="B190" s="330"/>
      <c r="C190" s="311"/>
      <c r="D190" s="331"/>
      <c r="E190" s="330"/>
      <c r="F190" s="311"/>
      <c r="G190" s="331"/>
      <c r="H190" s="425"/>
      <c r="I190" s="426"/>
      <c r="J190" s="427"/>
      <c r="K190" s="428"/>
      <c r="L190" s="429"/>
      <c r="M190" s="360"/>
      <c r="N190" s="360"/>
      <c r="O190" s="360"/>
      <c r="P190" s="430"/>
      <c r="Q190" s="431"/>
      <c r="R190" s="432"/>
      <c r="S190" s="433"/>
      <c r="T190" s="434"/>
      <c r="U190" s="434"/>
      <c r="V190" s="434"/>
      <c r="W190" s="434"/>
      <c r="X190" s="434"/>
      <c r="Y190" s="434"/>
      <c r="Z190" s="434"/>
      <c r="AA190" s="435"/>
      <c r="AB190" s="350"/>
      <c r="AC190" s="351"/>
      <c r="AD190" s="352"/>
      <c r="AE190" s="232"/>
      <c r="AF190" s="232"/>
      <c r="AG190" s="232"/>
    </row>
    <row r="191" spans="1:33" ht="20.100000000000001" customHeight="1"/>
    <row r="192" spans="1:33"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sheetData>
  <mergeCells count="1506">
    <mergeCell ref="A1:AG1"/>
    <mergeCell ref="W3:X3"/>
    <mergeCell ref="Y3:Z3"/>
    <mergeCell ref="AB3:AC3"/>
    <mergeCell ref="AE3:AF3"/>
    <mergeCell ref="O6:R6"/>
    <mergeCell ref="S6:AG6"/>
    <mergeCell ref="B12:J12"/>
    <mergeCell ref="K12:M12"/>
    <mergeCell ref="R12:U13"/>
    <mergeCell ref="W12:Y12"/>
    <mergeCell ref="AA12:AD12"/>
    <mergeCell ref="B13:J13"/>
    <mergeCell ref="K13:M13"/>
    <mergeCell ref="V13:AG13"/>
    <mergeCell ref="B10:J10"/>
    <mergeCell ref="K10:M10"/>
    <mergeCell ref="R10:AG10"/>
    <mergeCell ref="B11:J11"/>
    <mergeCell ref="K11:M11"/>
    <mergeCell ref="R11:U11"/>
    <mergeCell ref="V11:AG11"/>
    <mergeCell ref="O7:R7"/>
    <mergeCell ref="S7:AG7"/>
    <mergeCell ref="O8:Q8"/>
    <mergeCell ref="S8:V8"/>
    <mergeCell ref="W8:AG8"/>
    <mergeCell ref="L9:M9"/>
    <mergeCell ref="O9:R9"/>
    <mergeCell ref="S9:AG9"/>
    <mergeCell ref="A17:G17"/>
    <mergeCell ref="H17:N17"/>
    <mergeCell ref="O17:U17"/>
    <mergeCell ref="V17:AG17"/>
    <mergeCell ref="B18:G18"/>
    <mergeCell ref="V18:X18"/>
    <mergeCell ref="Y18:AA18"/>
    <mergeCell ref="AB18:AD18"/>
    <mergeCell ref="AE18:AG18"/>
    <mergeCell ref="B14:J14"/>
    <mergeCell ref="K14:M14"/>
    <mergeCell ref="R14:U14"/>
    <mergeCell ref="V14:AG14"/>
    <mergeCell ref="B15:J15"/>
    <mergeCell ref="K15:M15"/>
    <mergeCell ref="R15:U15"/>
    <mergeCell ref="V15:AG15"/>
    <mergeCell ref="B23:G23"/>
    <mergeCell ref="V23:X23"/>
    <mergeCell ref="Y23:AA23"/>
    <mergeCell ref="AB23:AD23"/>
    <mergeCell ref="AE23:AG23"/>
    <mergeCell ref="A25:AG25"/>
    <mergeCell ref="B21:G21"/>
    <mergeCell ref="V21:X21"/>
    <mergeCell ref="Y21:AA21"/>
    <mergeCell ref="AB21:AD21"/>
    <mergeCell ref="AE21:AG21"/>
    <mergeCell ref="B22:G22"/>
    <mergeCell ref="V22:X22"/>
    <mergeCell ref="Y22:AA22"/>
    <mergeCell ref="AB22:AD22"/>
    <mergeCell ref="AE22:AG22"/>
    <mergeCell ref="B19:G19"/>
    <mergeCell ref="V19:X19"/>
    <mergeCell ref="Y19:AA19"/>
    <mergeCell ref="AB19:AD19"/>
    <mergeCell ref="AE19:AG19"/>
    <mergeCell ref="B20:G20"/>
    <mergeCell ref="V20:X20"/>
    <mergeCell ref="Y20:AA20"/>
    <mergeCell ref="AB20:AD20"/>
    <mergeCell ref="AE20:AG20"/>
    <mergeCell ref="P28:Q28"/>
    <mergeCell ref="S28:U28"/>
    <mergeCell ref="V28:X29"/>
    <mergeCell ref="Y28:AA28"/>
    <mergeCell ref="AB28:AD29"/>
    <mergeCell ref="AE28:AG29"/>
    <mergeCell ref="M29:U29"/>
    <mergeCell ref="Y29:AA29"/>
    <mergeCell ref="A28:A29"/>
    <mergeCell ref="B28:D28"/>
    <mergeCell ref="E28:G28"/>
    <mergeCell ref="H28:I28"/>
    <mergeCell ref="J28:L28"/>
    <mergeCell ref="M28:N28"/>
    <mergeCell ref="B29:D29"/>
    <mergeCell ref="E29:G29"/>
    <mergeCell ref="H29:I29"/>
    <mergeCell ref="J29:L29"/>
    <mergeCell ref="AB31:AD32"/>
    <mergeCell ref="AE31:AG32"/>
    <mergeCell ref="B32:D32"/>
    <mergeCell ref="E32:G32"/>
    <mergeCell ref="H32:I32"/>
    <mergeCell ref="J32:L32"/>
    <mergeCell ref="M32:U32"/>
    <mergeCell ref="Y32:AA32"/>
    <mergeCell ref="A30:AG30"/>
    <mergeCell ref="A31:A32"/>
    <mergeCell ref="B31:D31"/>
    <mergeCell ref="E31:G31"/>
    <mergeCell ref="H31:I31"/>
    <mergeCell ref="J31:L31"/>
    <mergeCell ref="M31:Q31"/>
    <mergeCell ref="S31:U31"/>
    <mergeCell ref="V31:X32"/>
    <mergeCell ref="Y31:AA31"/>
    <mergeCell ref="P33:Q33"/>
    <mergeCell ref="S33:U33"/>
    <mergeCell ref="V33:X34"/>
    <mergeCell ref="Y33:AA33"/>
    <mergeCell ref="AB33:AD34"/>
    <mergeCell ref="AE33:AG34"/>
    <mergeCell ref="M34:U34"/>
    <mergeCell ref="Y34:AA34"/>
    <mergeCell ref="A33:A34"/>
    <mergeCell ref="B33:D33"/>
    <mergeCell ref="E33:G33"/>
    <mergeCell ref="H33:I33"/>
    <mergeCell ref="J33:L33"/>
    <mergeCell ref="M33:N33"/>
    <mergeCell ref="B34:D34"/>
    <mergeCell ref="E34:G34"/>
    <mergeCell ref="H34:I34"/>
    <mergeCell ref="J34:L34"/>
    <mergeCell ref="P35:Q35"/>
    <mergeCell ref="S35:U35"/>
    <mergeCell ref="V35:X36"/>
    <mergeCell ref="Y35:AA36"/>
    <mergeCell ref="AB35:AD36"/>
    <mergeCell ref="AE35:AG36"/>
    <mergeCell ref="M36:U36"/>
    <mergeCell ref="A35:A36"/>
    <mergeCell ref="B35:D35"/>
    <mergeCell ref="E35:G35"/>
    <mergeCell ref="H35:I35"/>
    <mergeCell ref="J35:L35"/>
    <mergeCell ref="M35:N35"/>
    <mergeCell ref="B36:D36"/>
    <mergeCell ref="E36:G36"/>
    <mergeCell ref="H36:I36"/>
    <mergeCell ref="J36:L36"/>
    <mergeCell ref="P37:Q37"/>
    <mergeCell ref="S37:U37"/>
    <mergeCell ref="V37:X38"/>
    <mergeCell ref="Y37:AA38"/>
    <mergeCell ref="AB37:AD38"/>
    <mergeCell ref="AE37:AG38"/>
    <mergeCell ref="M38:U38"/>
    <mergeCell ref="A37:A38"/>
    <mergeCell ref="B37:D37"/>
    <mergeCell ref="E37:G37"/>
    <mergeCell ref="H37:I37"/>
    <mergeCell ref="J37:L37"/>
    <mergeCell ref="M37:N37"/>
    <mergeCell ref="B38:D38"/>
    <mergeCell ref="E38:G38"/>
    <mergeCell ref="H38:I38"/>
    <mergeCell ref="J38:L38"/>
    <mergeCell ref="P39:Q39"/>
    <mergeCell ref="S39:U39"/>
    <mergeCell ref="V39:X40"/>
    <mergeCell ref="Y39:AA40"/>
    <mergeCell ref="AB39:AD40"/>
    <mergeCell ref="AE39:AG40"/>
    <mergeCell ref="M40:U40"/>
    <mergeCell ref="A39:A40"/>
    <mergeCell ref="B39:D39"/>
    <mergeCell ref="E39:G39"/>
    <mergeCell ref="H39:I39"/>
    <mergeCell ref="J39:L39"/>
    <mergeCell ref="M39:N39"/>
    <mergeCell ref="B40:D40"/>
    <mergeCell ref="E40:G40"/>
    <mergeCell ref="H40:I40"/>
    <mergeCell ref="J40:L40"/>
    <mergeCell ref="P41:Q41"/>
    <mergeCell ref="S41:U41"/>
    <mergeCell ref="V41:X42"/>
    <mergeCell ref="Y41:AA42"/>
    <mergeCell ref="AB41:AD42"/>
    <mergeCell ref="AE41:AG42"/>
    <mergeCell ref="M42:U42"/>
    <mergeCell ref="A41:A42"/>
    <mergeCell ref="B41:D41"/>
    <mergeCell ref="E41:G41"/>
    <mergeCell ref="H41:I41"/>
    <mergeCell ref="J41:L41"/>
    <mergeCell ref="M41:N41"/>
    <mergeCell ref="B42:D42"/>
    <mergeCell ref="E42:G42"/>
    <mergeCell ref="H42:I42"/>
    <mergeCell ref="J42:L42"/>
    <mergeCell ref="H47:I47"/>
    <mergeCell ref="J47:L47"/>
    <mergeCell ref="P43:Q43"/>
    <mergeCell ref="S43:U43"/>
    <mergeCell ref="V43:X44"/>
    <mergeCell ref="Y43:AA44"/>
    <mergeCell ref="AB43:AD44"/>
    <mergeCell ref="AE43:AG44"/>
    <mergeCell ref="M44:U44"/>
    <mergeCell ref="A43:A44"/>
    <mergeCell ref="B43:D43"/>
    <mergeCell ref="E43:G43"/>
    <mergeCell ref="H43:I43"/>
    <mergeCell ref="J43:L43"/>
    <mergeCell ref="M43:N43"/>
    <mergeCell ref="B44:D44"/>
    <mergeCell ref="E44:G44"/>
    <mergeCell ref="H44:I44"/>
    <mergeCell ref="J44:L44"/>
    <mergeCell ref="P49:R49"/>
    <mergeCell ref="S49:W49"/>
    <mergeCell ref="Y49:AA49"/>
    <mergeCell ref="AB49:AD50"/>
    <mergeCell ref="AE49:AG50"/>
    <mergeCell ref="B50:D50"/>
    <mergeCell ref="E50:G50"/>
    <mergeCell ref="H50:I50"/>
    <mergeCell ref="J50:L50"/>
    <mergeCell ref="S50:AA50"/>
    <mergeCell ref="A49:A50"/>
    <mergeCell ref="B49:D49"/>
    <mergeCell ref="E49:G49"/>
    <mergeCell ref="H49:I49"/>
    <mergeCell ref="J49:L49"/>
    <mergeCell ref="M49:O50"/>
    <mergeCell ref="P46:R46"/>
    <mergeCell ref="S46:T46"/>
    <mergeCell ref="V46:W46"/>
    <mergeCell ref="Y46:AA46"/>
    <mergeCell ref="AB46:AD47"/>
    <mergeCell ref="AE46:AG47"/>
    <mergeCell ref="P47:R47"/>
    <mergeCell ref="S47:AA47"/>
    <mergeCell ref="A46:A47"/>
    <mergeCell ref="B46:D46"/>
    <mergeCell ref="E46:G46"/>
    <mergeCell ref="H46:I46"/>
    <mergeCell ref="J46:L46"/>
    <mergeCell ref="M46:O47"/>
    <mergeCell ref="B47:D47"/>
    <mergeCell ref="E47:G47"/>
    <mergeCell ref="P51:R51"/>
    <mergeCell ref="S51:T51"/>
    <mergeCell ref="V51:W51"/>
    <mergeCell ref="Y51:AA51"/>
    <mergeCell ref="AB51:AD52"/>
    <mergeCell ref="AE51:AG52"/>
    <mergeCell ref="P52:R52"/>
    <mergeCell ref="S52:AA52"/>
    <mergeCell ref="A51:A52"/>
    <mergeCell ref="B51:D51"/>
    <mergeCell ref="E51:G51"/>
    <mergeCell ref="H51:I51"/>
    <mergeCell ref="J51:L51"/>
    <mergeCell ref="M51:O52"/>
    <mergeCell ref="B52:D52"/>
    <mergeCell ref="E52:G52"/>
    <mergeCell ref="H52:I52"/>
    <mergeCell ref="J52:L52"/>
    <mergeCell ref="P53:R53"/>
    <mergeCell ref="S53:T53"/>
    <mergeCell ref="V53:W53"/>
    <mergeCell ref="Y53:AA53"/>
    <mergeCell ref="AB53:AD54"/>
    <mergeCell ref="AE53:AG54"/>
    <mergeCell ref="P54:R54"/>
    <mergeCell ref="S54:AA54"/>
    <mergeCell ref="A53:A54"/>
    <mergeCell ref="B53:D53"/>
    <mergeCell ref="E53:G53"/>
    <mergeCell ref="H53:I53"/>
    <mergeCell ref="J53:L53"/>
    <mergeCell ref="M53:O54"/>
    <mergeCell ref="B54:D54"/>
    <mergeCell ref="E54:G54"/>
    <mergeCell ref="H54:I54"/>
    <mergeCell ref="J54:L54"/>
    <mergeCell ref="P55:R55"/>
    <mergeCell ref="S55:T55"/>
    <mergeCell ref="V55:W55"/>
    <mergeCell ref="Y55:AA55"/>
    <mergeCell ref="AB55:AD56"/>
    <mergeCell ref="AE55:AG56"/>
    <mergeCell ref="P56:R56"/>
    <mergeCell ref="S56:AA56"/>
    <mergeCell ref="A55:A56"/>
    <mergeCell ref="B55:D55"/>
    <mergeCell ref="E55:G55"/>
    <mergeCell ref="H55:I55"/>
    <mergeCell ref="J55:L55"/>
    <mergeCell ref="M55:O56"/>
    <mergeCell ref="B56:D56"/>
    <mergeCell ref="E56:G56"/>
    <mergeCell ref="H56:I56"/>
    <mergeCell ref="J56:L56"/>
    <mergeCell ref="P57:R57"/>
    <mergeCell ref="S57:T57"/>
    <mergeCell ref="V57:W57"/>
    <mergeCell ref="Y57:AA57"/>
    <mergeCell ref="AB57:AD58"/>
    <mergeCell ref="AE57:AG58"/>
    <mergeCell ref="P58:R58"/>
    <mergeCell ref="S58:AA58"/>
    <mergeCell ref="A57:A58"/>
    <mergeCell ref="B57:D57"/>
    <mergeCell ref="E57:G57"/>
    <mergeCell ref="H57:I57"/>
    <mergeCell ref="J57:L57"/>
    <mergeCell ref="M57:O58"/>
    <mergeCell ref="B58:D58"/>
    <mergeCell ref="E58:G58"/>
    <mergeCell ref="H58:I58"/>
    <mergeCell ref="J58:L58"/>
    <mergeCell ref="P59:R59"/>
    <mergeCell ref="S59:T59"/>
    <mergeCell ref="V59:W59"/>
    <mergeCell ref="Y59:AA59"/>
    <mergeCell ref="AB59:AD60"/>
    <mergeCell ref="AE59:AG60"/>
    <mergeCell ref="P60:R60"/>
    <mergeCell ref="S60:AA60"/>
    <mergeCell ref="A59:A60"/>
    <mergeCell ref="B59:D59"/>
    <mergeCell ref="E59:G59"/>
    <mergeCell ref="H59:I59"/>
    <mergeCell ref="J59:L59"/>
    <mergeCell ref="M59:O60"/>
    <mergeCell ref="B60:D60"/>
    <mergeCell ref="E60:G60"/>
    <mergeCell ref="H60:I60"/>
    <mergeCell ref="J60:L60"/>
    <mergeCell ref="P61:R61"/>
    <mergeCell ref="S61:T61"/>
    <mergeCell ref="V61:W61"/>
    <mergeCell ref="Y61:AA61"/>
    <mergeCell ref="AB61:AD62"/>
    <mergeCell ref="AE61:AG62"/>
    <mergeCell ref="P62:R62"/>
    <mergeCell ref="S62:AA62"/>
    <mergeCell ref="A61:A62"/>
    <mergeCell ref="B61:D61"/>
    <mergeCell ref="E61:G61"/>
    <mergeCell ref="H61:I61"/>
    <mergeCell ref="J61:L61"/>
    <mergeCell ref="M61:O62"/>
    <mergeCell ref="B62:D62"/>
    <mergeCell ref="E62:G62"/>
    <mergeCell ref="H62:I62"/>
    <mergeCell ref="J62:L62"/>
    <mergeCell ref="P63:R63"/>
    <mergeCell ref="S63:T63"/>
    <mergeCell ref="V63:W63"/>
    <mergeCell ref="Y63:AA63"/>
    <mergeCell ref="AB63:AD64"/>
    <mergeCell ref="AE63:AG64"/>
    <mergeCell ref="P64:R64"/>
    <mergeCell ref="S64:AA64"/>
    <mergeCell ref="A63:A64"/>
    <mergeCell ref="B63:D63"/>
    <mergeCell ref="E63:G63"/>
    <mergeCell ref="H63:I63"/>
    <mergeCell ref="J63:L63"/>
    <mergeCell ref="M63:O64"/>
    <mergeCell ref="B64:D64"/>
    <mergeCell ref="E64:G64"/>
    <mergeCell ref="H64:I64"/>
    <mergeCell ref="J64:L64"/>
    <mergeCell ref="P65:R65"/>
    <mergeCell ref="S65:T65"/>
    <mergeCell ref="V65:W65"/>
    <mergeCell ref="Y65:AA65"/>
    <mergeCell ref="AB65:AD66"/>
    <mergeCell ref="AE65:AG66"/>
    <mergeCell ref="P66:R66"/>
    <mergeCell ref="S66:AA66"/>
    <mergeCell ref="A65:A66"/>
    <mergeCell ref="B65:D65"/>
    <mergeCell ref="E65:G65"/>
    <mergeCell ref="H65:I65"/>
    <mergeCell ref="J65:L65"/>
    <mergeCell ref="M65:O66"/>
    <mergeCell ref="B66:D66"/>
    <mergeCell ref="E66:G66"/>
    <mergeCell ref="H66:I66"/>
    <mergeCell ref="J66:L66"/>
    <mergeCell ref="P67:R67"/>
    <mergeCell ref="S67:T67"/>
    <mergeCell ref="V67:W67"/>
    <mergeCell ref="Y67:AA67"/>
    <mergeCell ref="AB67:AD68"/>
    <mergeCell ref="AE67:AG68"/>
    <mergeCell ref="P68:R68"/>
    <mergeCell ref="S68:AA68"/>
    <mergeCell ref="A67:A68"/>
    <mergeCell ref="B67:D67"/>
    <mergeCell ref="E67:G67"/>
    <mergeCell ref="H67:I67"/>
    <mergeCell ref="J67:L67"/>
    <mergeCell ref="M67:O68"/>
    <mergeCell ref="B68:D68"/>
    <mergeCell ref="E68:G68"/>
    <mergeCell ref="H68:I68"/>
    <mergeCell ref="J68:L68"/>
    <mergeCell ref="P69:R69"/>
    <mergeCell ref="S69:T69"/>
    <mergeCell ref="V69:W69"/>
    <mergeCell ref="Y69:AA69"/>
    <mergeCell ref="AB69:AD70"/>
    <mergeCell ref="AE69:AG70"/>
    <mergeCell ref="P70:R70"/>
    <mergeCell ref="S70:AA70"/>
    <mergeCell ref="A69:A70"/>
    <mergeCell ref="B69:D69"/>
    <mergeCell ref="E69:G69"/>
    <mergeCell ref="H69:I69"/>
    <mergeCell ref="J69:L69"/>
    <mergeCell ref="M69:O70"/>
    <mergeCell ref="B70:D70"/>
    <mergeCell ref="E70:G70"/>
    <mergeCell ref="H70:I70"/>
    <mergeCell ref="J70:L70"/>
    <mergeCell ref="P71:R71"/>
    <mergeCell ref="S71:T71"/>
    <mergeCell ref="V71:W71"/>
    <mergeCell ref="Y71:AA71"/>
    <mergeCell ref="AB71:AD72"/>
    <mergeCell ref="AE71:AG72"/>
    <mergeCell ref="P72:R72"/>
    <mergeCell ref="S72:AA72"/>
    <mergeCell ref="A71:A72"/>
    <mergeCell ref="B71:D71"/>
    <mergeCell ref="E71:G71"/>
    <mergeCell ref="H71:I71"/>
    <mergeCell ref="J71:L71"/>
    <mergeCell ref="M71:O72"/>
    <mergeCell ref="B72:D72"/>
    <mergeCell ref="E72:G72"/>
    <mergeCell ref="H72:I72"/>
    <mergeCell ref="J72:L72"/>
    <mergeCell ref="P73:R73"/>
    <mergeCell ref="S73:T73"/>
    <mergeCell ref="V73:W73"/>
    <mergeCell ref="Y73:AA73"/>
    <mergeCell ref="AB73:AD74"/>
    <mergeCell ref="AE73:AG74"/>
    <mergeCell ref="P74:R74"/>
    <mergeCell ref="S74:AA74"/>
    <mergeCell ref="A73:A74"/>
    <mergeCell ref="B73:D73"/>
    <mergeCell ref="E73:G73"/>
    <mergeCell ref="H73:I73"/>
    <mergeCell ref="J73:L73"/>
    <mergeCell ref="M73:O74"/>
    <mergeCell ref="B74:D74"/>
    <mergeCell ref="E74:G74"/>
    <mergeCell ref="H74:I74"/>
    <mergeCell ref="J74:L74"/>
    <mergeCell ref="P75:R75"/>
    <mergeCell ref="S75:T75"/>
    <mergeCell ref="V75:W75"/>
    <mergeCell ref="Y75:AA75"/>
    <mergeCell ref="AB75:AD76"/>
    <mergeCell ref="AE75:AG76"/>
    <mergeCell ref="P76:R76"/>
    <mergeCell ref="S76:AA76"/>
    <mergeCell ref="A75:A76"/>
    <mergeCell ref="B75:D75"/>
    <mergeCell ref="E75:G75"/>
    <mergeCell ref="H75:I75"/>
    <mergeCell ref="J75:L75"/>
    <mergeCell ref="M75:O76"/>
    <mergeCell ref="B76:D76"/>
    <mergeCell ref="E76:G76"/>
    <mergeCell ref="H76:I76"/>
    <mergeCell ref="J76:L76"/>
    <mergeCell ref="P77:R77"/>
    <mergeCell ref="S77:T77"/>
    <mergeCell ref="V77:W77"/>
    <mergeCell ref="Y77:AA77"/>
    <mergeCell ref="AB77:AD78"/>
    <mergeCell ref="AE77:AG78"/>
    <mergeCell ref="P78:R78"/>
    <mergeCell ref="S78:AA78"/>
    <mergeCell ref="A77:A78"/>
    <mergeCell ref="B77:D77"/>
    <mergeCell ref="E77:G77"/>
    <mergeCell ref="H77:I77"/>
    <mergeCell ref="J77:L77"/>
    <mergeCell ref="M77:O78"/>
    <mergeCell ref="B78:D78"/>
    <mergeCell ref="E78:G78"/>
    <mergeCell ref="H78:I78"/>
    <mergeCell ref="J78:L78"/>
    <mergeCell ref="P79:R79"/>
    <mergeCell ref="S79:T79"/>
    <mergeCell ref="V79:W79"/>
    <mergeCell ref="Y79:AA79"/>
    <mergeCell ref="AB79:AD80"/>
    <mergeCell ref="AE79:AG80"/>
    <mergeCell ref="P80:R80"/>
    <mergeCell ref="S80:AA80"/>
    <mergeCell ref="A79:A80"/>
    <mergeCell ref="B79:D79"/>
    <mergeCell ref="E79:G79"/>
    <mergeCell ref="H79:I79"/>
    <mergeCell ref="J79:L79"/>
    <mergeCell ref="M79:O80"/>
    <mergeCell ref="B80:D80"/>
    <mergeCell ref="E80:G80"/>
    <mergeCell ref="H80:I80"/>
    <mergeCell ref="J80:L80"/>
    <mergeCell ref="P81:R81"/>
    <mergeCell ref="S81:T81"/>
    <mergeCell ref="V81:W81"/>
    <mergeCell ref="Y81:AA81"/>
    <mergeCell ref="AB81:AD82"/>
    <mergeCell ref="AE81:AG82"/>
    <mergeCell ref="P82:R82"/>
    <mergeCell ref="S82:AA82"/>
    <mergeCell ref="A81:A82"/>
    <mergeCell ref="B81:D81"/>
    <mergeCell ref="E81:G81"/>
    <mergeCell ref="H81:I81"/>
    <mergeCell ref="J81:L81"/>
    <mergeCell ref="M81:O82"/>
    <mergeCell ref="B82:D82"/>
    <mergeCell ref="E82:G82"/>
    <mergeCell ref="H82:I82"/>
    <mergeCell ref="J82:L82"/>
    <mergeCell ref="P83:R83"/>
    <mergeCell ref="S83:T83"/>
    <mergeCell ref="V83:W83"/>
    <mergeCell ref="Y83:AA83"/>
    <mergeCell ref="AB83:AD84"/>
    <mergeCell ref="AE83:AG84"/>
    <mergeCell ref="P84:R84"/>
    <mergeCell ref="S84:AA84"/>
    <mergeCell ref="A83:A84"/>
    <mergeCell ref="B83:D83"/>
    <mergeCell ref="E83:G83"/>
    <mergeCell ref="H83:I83"/>
    <mergeCell ref="J83:L83"/>
    <mergeCell ref="M83:O84"/>
    <mergeCell ref="B84:D84"/>
    <mergeCell ref="E84:G84"/>
    <mergeCell ref="H84:I84"/>
    <mergeCell ref="J84:L84"/>
    <mergeCell ref="P85:R85"/>
    <mergeCell ref="S85:T85"/>
    <mergeCell ref="V85:W85"/>
    <mergeCell ref="Y85:AA85"/>
    <mergeCell ref="AB85:AD86"/>
    <mergeCell ref="AE85:AG86"/>
    <mergeCell ref="P86:R86"/>
    <mergeCell ref="S86:AA86"/>
    <mergeCell ref="A85:A86"/>
    <mergeCell ref="B85:D85"/>
    <mergeCell ref="E85:G85"/>
    <mergeCell ref="H85:I85"/>
    <mergeCell ref="J85:L85"/>
    <mergeCell ref="M85:O86"/>
    <mergeCell ref="B86:D86"/>
    <mergeCell ref="E86:G86"/>
    <mergeCell ref="H86:I86"/>
    <mergeCell ref="J86:L86"/>
    <mergeCell ref="P87:R87"/>
    <mergeCell ref="S87:T87"/>
    <mergeCell ref="V87:W87"/>
    <mergeCell ref="Y87:AA87"/>
    <mergeCell ref="AB87:AD88"/>
    <mergeCell ref="AE87:AG88"/>
    <mergeCell ref="P88:R88"/>
    <mergeCell ref="S88:AA88"/>
    <mergeCell ref="A87:A88"/>
    <mergeCell ref="B87:D87"/>
    <mergeCell ref="E87:G87"/>
    <mergeCell ref="H87:I87"/>
    <mergeCell ref="J87:L87"/>
    <mergeCell ref="M87:O88"/>
    <mergeCell ref="B88:D88"/>
    <mergeCell ref="E88:G88"/>
    <mergeCell ref="H88:I88"/>
    <mergeCell ref="J88:L88"/>
    <mergeCell ref="P89:R89"/>
    <mergeCell ref="S89:T89"/>
    <mergeCell ref="V89:W89"/>
    <mergeCell ref="Y89:AA89"/>
    <mergeCell ref="AB89:AD90"/>
    <mergeCell ref="AE89:AG90"/>
    <mergeCell ref="P90:R90"/>
    <mergeCell ref="S90:AA90"/>
    <mergeCell ref="A89:A90"/>
    <mergeCell ref="B89:D89"/>
    <mergeCell ref="E89:G89"/>
    <mergeCell ref="H89:I89"/>
    <mergeCell ref="J89:L89"/>
    <mergeCell ref="M89:O90"/>
    <mergeCell ref="B90:D90"/>
    <mergeCell ref="E90:G90"/>
    <mergeCell ref="H90:I90"/>
    <mergeCell ref="J90:L90"/>
    <mergeCell ref="P91:R91"/>
    <mergeCell ref="S91:T91"/>
    <mergeCell ref="V91:W91"/>
    <mergeCell ref="Y91:AA91"/>
    <mergeCell ref="AB91:AD92"/>
    <mergeCell ref="AE91:AG92"/>
    <mergeCell ref="P92:R92"/>
    <mergeCell ref="S92:AA92"/>
    <mergeCell ref="A91:A92"/>
    <mergeCell ref="B91:D91"/>
    <mergeCell ref="E91:G91"/>
    <mergeCell ref="H91:I91"/>
    <mergeCell ref="J91:L91"/>
    <mergeCell ref="M91:O92"/>
    <mergeCell ref="B92:D92"/>
    <mergeCell ref="E92:G92"/>
    <mergeCell ref="H92:I92"/>
    <mergeCell ref="J92:L92"/>
    <mergeCell ref="P93:R93"/>
    <mergeCell ref="S93:T93"/>
    <mergeCell ref="V93:W93"/>
    <mergeCell ref="Y93:AA93"/>
    <mergeCell ref="AB93:AD94"/>
    <mergeCell ref="AE93:AG94"/>
    <mergeCell ref="P94:R94"/>
    <mergeCell ref="S94:AA94"/>
    <mergeCell ref="A93:A94"/>
    <mergeCell ref="B93:D93"/>
    <mergeCell ref="E93:G93"/>
    <mergeCell ref="H93:I93"/>
    <mergeCell ref="J93:L93"/>
    <mergeCell ref="M93:O94"/>
    <mergeCell ref="B94:D94"/>
    <mergeCell ref="E94:G94"/>
    <mergeCell ref="H94:I94"/>
    <mergeCell ref="J94:L94"/>
    <mergeCell ref="P95:R95"/>
    <mergeCell ref="S95:T95"/>
    <mergeCell ref="V95:W95"/>
    <mergeCell ref="Y95:AA95"/>
    <mergeCell ref="AB95:AD96"/>
    <mergeCell ref="AE95:AG96"/>
    <mergeCell ref="P96:R96"/>
    <mergeCell ref="S96:AA96"/>
    <mergeCell ref="A95:A96"/>
    <mergeCell ref="B95:D95"/>
    <mergeCell ref="E95:G95"/>
    <mergeCell ref="H95:I95"/>
    <mergeCell ref="J95:L95"/>
    <mergeCell ref="M95:O96"/>
    <mergeCell ref="B96:D96"/>
    <mergeCell ref="E96:G96"/>
    <mergeCell ref="H96:I96"/>
    <mergeCell ref="J96:L96"/>
    <mergeCell ref="P97:R97"/>
    <mergeCell ref="S97:T97"/>
    <mergeCell ref="V97:W97"/>
    <mergeCell ref="Y97:AA97"/>
    <mergeCell ref="AB97:AD98"/>
    <mergeCell ref="AE97:AG98"/>
    <mergeCell ref="P98:R98"/>
    <mergeCell ref="S98:AA98"/>
    <mergeCell ref="A97:A98"/>
    <mergeCell ref="B97:D97"/>
    <mergeCell ref="E97:G97"/>
    <mergeCell ref="H97:I97"/>
    <mergeCell ref="J97:L97"/>
    <mergeCell ref="M97:O98"/>
    <mergeCell ref="B98:D98"/>
    <mergeCell ref="E98:G98"/>
    <mergeCell ref="H98:I98"/>
    <mergeCell ref="J98:L98"/>
    <mergeCell ref="P99:R99"/>
    <mergeCell ref="S99:T99"/>
    <mergeCell ref="V99:W99"/>
    <mergeCell ref="Y99:AA99"/>
    <mergeCell ref="AB99:AD100"/>
    <mergeCell ref="AE99:AG100"/>
    <mergeCell ref="P100:R100"/>
    <mergeCell ref="S100:AA100"/>
    <mergeCell ref="A99:A100"/>
    <mergeCell ref="B99:D99"/>
    <mergeCell ref="E99:G99"/>
    <mergeCell ref="H99:I99"/>
    <mergeCell ref="J99:L99"/>
    <mergeCell ref="M99:O100"/>
    <mergeCell ref="B100:D100"/>
    <mergeCell ref="E100:G100"/>
    <mergeCell ref="H100:I100"/>
    <mergeCell ref="J100:L100"/>
    <mergeCell ref="P101:R101"/>
    <mergeCell ref="S101:T101"/>
    <mergeCell ref="V101:W101"/>
    <mergeCell ref="Y101:AA101"/>
    <mergeCell ref="AB101:AD102"/>
    <mergeCell ref="AE101:AG102"/>
    <mergeCell ref="P102:R102"/>
    <mergeCell ref="S102:AA102"/>
    <mergeCell ref="A101:A102"/>
    <mergeCell ref="B101:D101"/>
    <mergeCell ref="E101:G101"/>
    <mergeCell ref="H101:I101"/>
    <mergeCell ref="J101:L101"/>
    <mergeCell ref="M101:O102"/>
    <mergeCell ref="B102:D102"/>
    <mergeCell ref="E102:G102"/>
    <mergeCell ref="H102:I102"/>
    <mergeCell ref="J102:L102"/>
    <mergeCell ref="P103:R103"/>
    <mergeCell ref="S103:T103"/>
    <mergeCell ref="V103:W103"/>
    <mergeCell ref="Y103:AA103"/>
    <mergeCell ref="AB103:AD104"/>
    <mergeCell ref="AE103:AG104"/>
    <mergeCell ref="P104:R104"/>
    <mergeCell ref="S104:AA104"/>
    <mergeCell ref="A103:A104"/>
    <mergeCell ref="B103:D103"/>
    <mergeCell ref="E103:G103"/>
    <mergeCell ref="H103:I103"/>
    <mergeCell ref="J103:L103"/>
    <mergeCell ref="M103:O104"/>
    <mergeCell ref="B104:D104"/>
    <mergeCell ref="E104:G104"/>
    <mergeCell ref="H104:I104"/>
    <mergeCell ref="J104:L104"/>
    <mergeCell ref="P105:R105"/>
    <mergeCell ref="S105:T105"/>
    <mergeCell ref="V105:W105"/>
    <mergeCell ref="Y105:AA105"/>
    <mergeCell ref="AB105:AD106"/>
    <mergeCell ref="AE105:AG106"/>
    <mergeCell ref="P106:R106"/>
    <mergeCell ref="S106:AA106"/>
    <mergeCell ref="A105:A106"/>
    <mergeCell ref="B105:D105"/>
    <mergeCell ref="E105:G105"/>
    <mergeCell ref="H105:I105"/>
    <mergeCell ref="J105:L105"/>
    <mergeCell ref="M105:O106"/>
    <mergeCell ref="B106:D106"/>
    <mergeCell ref="E106:G106"/>
    <mergeCell ref="H106:I106"/>
    <mergeCell ref="J106:L106"/>
    <mergeCell ref="P107:R107"/>
    <mergeCell ref="S107:T107"/>
    <mergeCell ref="V107:W107"/>
    <mergeCell ref="Y107:AA107"/>
    <mergeCell ref="AB107:AD108"/>
    <mergeCell ref="AE107:AG108"/>
    <mergeCell ref="P108:R108"/>
    <mergeCell ref="S108:AA108"/>
    <mergeCell ref="A107:A108"/>
    <mergeCell ref="B107:D107"/>
    <mergeCell ref="E107:G107"/>
    <mergeCell ref="H107:I107"/>
    <mergeCell ref="J107:L107"/>
    <mergeCell ref="M107:O108"/>
    <mergeCell ref="B108:D108"/>
    <mergeCell ref="E108:G108"/>
    <mergeCell ref="H108:I108"/>
    <mergeCell ref="J108:L108"/>
    <mergeCell ref="P109:R109"/>
    <mergeCell ref="S109:T109"/>
    <mergeCell ref="V109:W109"/>
    <mergeCell ref="Y109:AA109"/>
    <mergeCell ref="AB109:AD110"/>
    <mergeCell ref="AE109:AG110"/>
    <mergeCell ref="P110:R110"/>
    <mergeCell ref="S110:AA110"/>
    <mergeCell ref="A109:A110"/>
    <mergeCell ref="B109:D109"/>
    <mergeCell ref="E109:G109"/>
    <mergeCell ref="H109:I109"/>
    <mergeCell ref="J109:L109"/>
    <mergeCell ref="M109:O110"/>
    <mergeCell ref="B110:D110"/>
    <mergeCell ref="E110:G110"/>
    <mergeCell ref="H110:I110"/>
    <mergeCell ref="J110:L110"/>
    <mergeCell ref="P111:R111"/>
    <mergeCell ref="S111:T111"/>
    <mergeCell ref="V111:W111"/>
    <mergeCell ref="Y111:AA111"/>
    <mergeCell ref="AB111:AD112"/>
    <mergeCell ref="AE111:AG112"/>
    <mergeCell ref="P112:R112"/>
    <mergeCell ref="S112:AA112"/>
    <mergeCell ref="A111:A112"/>
    <mergeCell ref="B111:D111"/>
    <mergeCell ref="E111:G111"/>
    <mergeCell ref="H111:I111"/>
    <mergeCell ref="J111:L111"/>
    <mergeCell ref="M111:O112"/>
    <mergeCell ref="B112:D112"/>
    <mergeCell ref="E112:G112"/>
    <mergeCell ref="H112:I112"/>
    <mergeCell ref="J112:L112"/>
    <mergeCell ref="P113:R113"/>
    <mergeCell ref="S113:T113"/>
    <mergeCell ref="V113:W113"/>
    <mergeCell ref="Y113:AA113"/>
    <mergeCell ref="AB113:AD114"/>
    <mergeCell ref="AE113:AG114"/>
    <mergeCell ref="P114:R114"/>
    <mergeCell ref="S114:AA114"/>
    <mergeCell ref="A113:A114"/>
    <mergeCell ref="B113:D113"/>
    <mergeCell ref="E113:G113"/>
    <mergeCell ref="H113:I113"/>
    <mergeCell ref="J113:L113"/>
    <mergeCell ref="M113:O114"/>
    <mergeCell ref="B114:D114"/>
    <mergeCell ref="E114:G114"/>
    <mergeCell ref="H114:I114"/>
    <mergeCell ref="J114:L114"/>
    <mergeCell ref="P115:R115"/>
    <mergeCell ref="S115:T115"/>
    <mergeCell ref="V115:W115"/>
    <mergeCell ref="Y115:AA115"/>
    <mergeCell ref="AB115:AD116"/>
    <mergeCell ref="AE115:AG116"/>
    <mergeCell ref="P116:R116"/>
    <mergeCell ref="S116:AA116"/>
    <mergeCell ref="A115:A116"/>
    <mergeCell ref="B115:D115"/>
    <mergeCell ref="E115:G115"/>
    <mergeCell ref="H115:I115"/>
    <mergeCell ref="J115:L115"/>
    <mergeCell ref="M115:O116"/>
    <mergeCell ref="B116:D116"/>
    <mergeCell ref="E116:G116"/>
    <mergeCell ref="H116:I116"/>
    <mergeCell ref="J116:L116"/>
    <mergeCell ref="P117:R117"/>
    <mergeCell ref="S117:T117"/>
    <mergeCell ref="V117:W117"/>
    <mergeCell ref="Y117:AA117"/>
    <mergeCell ref="AB117:AD118"/>
    <mergeCell ref="AE117:AG118"/>
    <mergeCell ref="P118:R118"/>
    <mergeCell ref="S118:AA118"/>
    <mergeCell ref="A117:A118"/>
    <mergeCell ref="B117:D117"/>
    <mergeCell ref="E117:G117"/>
    <mergeCell ref="H117:I117"/>
    <mergeCell ref="J117:L117"/>
    <mergeCell ref="M117:O118"/>
    <mergeCell ref="B118:D118"/>
    <mergeCell ref="E118:G118"/>
    <mergeCell ref="H118:I118"/>
    <mergeCell ref="J118:L118"/>
    <mergeCell ref="P119:R119"/>
    <mergeCell ref="S119:T119"/>
    <mergeCell ref="V119:W119"/>
    <mergeCell ref="Y119:AA119"/>
    <mergeCell ref="AB119:AD120"/>
    <mergeCell ref="AE119:AG120"/>
    <mergeCell ref="P120:R120"/>
    <mergeCell ref="S120:AA120"/>
    <mergeCell ref="A119:A120"/>
    <mergeCell ref="B119:D119"/>
    <mergeCell ref="E119:G119"/>
    <mergeCell ref="H119:I119"/>
    <mergeCell ref="J119:L119"/>
    <mergeCell ref="M119:O120"/>
    <mergeCell ref="B120:D120"/>
    <mergeCell ref="E120:G120"/>
    <mergeCell ref="H120:I120"/>
    <mergeCell ref="J120:L120"/>
    <mergeCell ref="P121:R121"/>
    <mergeCell ref="S121:T121"/>
    <mergeCell ref="V121:W121"/>
    <mergeCell ref="Y121:AA121"/>
    <mergeCell ref="AB121:AD122"/>
    <mergeCell ref="AE121:AG122"/>
    <mergeCell ref="P122:R122"/>
    <mergeCell ref="S122:AA122"/>
    <mergeCell ref="A121:A122"/>
    <mergeCell ref="B121:D121"/>
    <mergeCell ref="E121:G121"/>
    <mergeCell ref="H121:I121"/>
    <mergeCell ref="J121:L121"/>
    <mergeCell ref="M121:O122"/>
    <mergeCell ref="B122:D122"/>
    <mergeCell ref="E122:G122"/>
    <mergeCell ref="H122:I122"/>
    <mergeCell ref="J122:L122"/>
    <mergeCell ref="P123:R123"/>
    <mergeCell ref="S123:T123"/>
    <mergeCell ref="V123:W123"/>
    <mergeCell ref="Y123:AA123"/>
    <mergeCell ref="AB123:AD124"/>
    <mergeCell ref="AE123:AG124"/>
    <mergeCell ref="P124:R124"/>
    <mergeCell ref="S124:AA124"/>
    <mergeCell ref="A123:A124"/>
    <mergeCell ref="B123:D123"/>
    <mergeCell ref="E123:G123"/>
    <mergeCell ref="H123:I123"/>
    <mergeCell ref="J123:L123"/>
    <mergeCell ref="M123:O124"/>
    <mergeCell ref="B124:D124"/>
    <mergeCell ref="E124:G124"/>
    <mergeCell ref="H124:I124"/>
    <mergeCell ref="J124:L124"/>
    <mergeCell ref="P125:R125"/>
    <mergeCell ref="S125:T125"/>
    <mergeCell ref="V125:W125"/>
    <mergeCell ref="Y125:AA125"/>
    <mergeCell ref="AB125:AD126"/>
    <mergeCell ref="AE125:AG126"/>
    <mergeCell ref="P126:R126"/>
    <mergeCell ref="S126:AA126"/>
    <mergeCell ref="A125:A126"/>
    <mergeCell ref="B125:D125"/>
    <mergeCell ref="E125:G125"/>
    <mergeCell ref="H125:I125"/>
    <mergeCell ref="J125:L125"/>
    <mergeCell ref="M125:O126"/>
    <mergeCell ref="B126:D126"/>
    <mergeCell ref="E126:G126"/>
    <mergeCell ref="H126:I126"/>
    <mergeCell ref="J126:L126"/>
    <mergeCell ref="P127:R127"/>
    <mergeCell ref="S127:T127"/>
    <mergeCell ref="V127:W127"/>
    <mergeCell ref="Y127:AA127"/>
    <mergeCell ref="AB127:AD128"/>
    <mergeCell ref="AE127:AG128"/>
    <mergeCell ref="P128:R128"/>
    <mergeCell ref="S128:AA128"/>
    <mergeCell ref="A127:A128"/>
    <mergeCell ref="B127:D127"/>
    <mergeCell ref="E127:G127"/>
    <mergeCell ref="H127:I127"/>
    <mergeCell ref="J127:L127"/>
    <mergeCell ref="M127:O128"/>
    <mergeCell ref="B128:D128"/>
    <mergeCell ref="E128:G128"/>
    <mergeCell ref="H128:I128"/>
    <mergeCell ref="J128:L128"/>
    <mergeCell ref="P129:R129"/>
    <mergeCell ref="S129:T129"/>
    <mergeCell ref="V129:W129"/>
    <mergeCell ref="Y129:AA129"/>
    <mergeCell ref="AB129:AD130"/>
    <mergeCell ref="AE129:AG130"/>
    <mergeCell ref="P130:R130"/>
    <mergeCell ref="S130:AA130"/>
    <mergeCell ref="A129:A130"/>
    <mergeCell ref="B129:D129"/>
    <mergeCell ref="E129:G129"/>
    <mergeCell ref="H129:I129"/>
    <mergeCell ref="J129:L129"/>
    <mergeCell ref="M129:O130"/>
    <mergeCell ref="B130:D130"/>
    <mergeCell ref="E130:G130"/>
    <mergeCell ref="H130:I130"/>
    <mergeCell ref="J130:L130"/>
    <mergeCell ref="P131:R131"/>
    <mergeCell ref="S131:T131"/>
    <mergeCell ref="V131:W131"/>
    <mergeCell ref="Y131:AA131"/>
    <mergeCell ref="AB131:AD132"/>
    <mergeCell ref="AE131:AG132"/>
    <mergeCell ref="P132:R132"/>
    <mergeCell ref="S132:AA132"/>
    <mergeCell ref="A131:A132"/>
    <mergeCell ref="B131:D131"/>
    <mergeCell ref="E131:G131"/>
    <mergeCell ref="H131:I131"/>
    <mergeCell ref="J131:L131"/>
    <mergeCell ref="M131:O132"/>
    <mergeCell ref="B132:D132"/>
    <mergeCell ref="E132:G132"/>
    <mergeCell ref="H132:I132"/>
    <mergeCell ref="J132:L132"/>
    <mergeCell ref="P133:R133"/>
    <mergeCell ref="S133:T133"/>
    <mergeCell ref="V133:W133"/>
    <mergeCell ref="Y133:AA133"/>
    <mergeCell ref="AB133:AD134"/>
    <mergeCell ref="AE133:AG134"/>
    <mergeCell ref="P134:R134"/>
    <mergeCell ref="S134:AA134"/>
    <mergeCell ref="A133:A134"/>
    <mergeCell ref="B133:D133"/>
    <mergeCell ref="E133:G133"/>
    <mergeCell ref="H133:I133"/>
    <mergeCell ref="J133:L133"/>
    <mergeCell ref="M133:O134"/>
    <mergeCell ref="B134:D134"/>
    <mergeCell ref="E134:G134"/>
    <mergeCell ref="H134:I134"/>
    <mergeCell ref="J134:L134"/>
    <mergeCell ref="P135:R135"/>
    <mergeCell ref="S135:T135"/>
    <mergeCell ref="V135:W135"/>
    <mergeCell ref="Y135:AA135"/>
    <mergeCell ref="AB135:AD136"/>
    <mergeCell ref="AE135:AG136"/>
    <mergeCell ref="P136:R136"/>
    <mergeCell ref="S136:AA136"/>
    <mergeCell ref="A135:A136"/>
    <mergeCell ref="B135:D135"/>
    <mergeCell ref="E135:G135"/>
    <mergeCell ref="H135:I135"/>
    <mergeCell ref="J135:L135"/>
    <mergeCell ref="M135:O136"/>
    <mergeCell ref="B136:D136"/>
    <mergeCell ref="E136:G136"/>
    <mergeCell ref="H136:I136"/>
    <mergeCell ref="J136:L136"/>
    <mergeCell ref="P137:R137"/>
    <mergeCell ref="S137:T137"/>
    <mergeCell ref="V137:W137"/>
    <mergeCell ref="Y137:AA137"/>
    <mergeCell ref="AB137:AD138"/>
    <mergeCell ref="AE137:AG138"/>
    <mergeCell ref="P138:R138"/>
    <mergeCell ref="S138:AA138"/>
    <mergeCell ref="A137:A138"/>
    <mergeCell ref="B137:D137"/>
    <mergeCell ref="E137:G137"/>
    <mergeCell ref="H137:I137"/>
    <mergeCell ref="J137:L137"/>
    <mergeCell ref="M137:O138"/>
    <mergeCell ref="B138:D138"/>
    <mergeCell ref="E138:G138"/>
    <mergeCell ref="H138:I138"/>
    <mergeCell ref="J138:L138"/>
    <mergeCell ref="P139:R139"/>
    <mergeCell ref="S139:T139"/>
    <mergeCell ref="V139:W139"/>
    <mergeCell ref="Y139:AA139"/>
    <mergeCell ref="AB139:AD140"/>
    <mergeCell ref="AE139:AG140"/>
    <mergeCell ref="P140:R140"/>
    <mergeCell ref="S140:AA140"/>
    <mergeCell ref="A139:A140"/>
    <mergeCell ref="B139:D139"/>
    <mergeCell ref="E139:G139"/>
    <mergeCell ref="H139:I139"/>
    <mergeCell ref="J139:L139"/>
    <mergeCell ref="M139:O140"/>
    <mergeCell ref="B140:D140"/>
    <mergeCell ref="E140:G140"/>
    <mergeCell ref="H140:I140"/>
    <mergeCell ref="J140:L140"/>
    <mergeCell ref="P141:R141"/>
    <mergeCell ref="S141:T141"/>
    <mergeCell ref="V141:W141"/>
    <mergeCell ref="Y141:AA141"/>
    <mergeCell ref="AB141:AD142"/>
    <mergeCell ref="AE141:AG142"/>
    <mergeCell ref="P142:R142"/>
    <mergeCell ref="S142:AA142"/>
    <mergeCell ref="A141:A142"/>
    <mergeCell ref="B141:D141"/>
    <mergeCell ref="E141:G141"/>
    <mergeCell ref="H141:I141"/>
    <mergeCell ref="J141:L141"/>
    <mergeCell ref="M141:O142"/>
    <mergeCell ref="B142:D142"/>
    <mergeCell ref="E142:G142"/>
    <mergeCell ref="H142:I142"/>
    <mergeCell ref="J142:L142"/>
    <mergeCell ref="P143:R143"/>
    <mergeCell ref="S143:T143"/>
    <mergeCell ref="V143:W143"/>
    <mergeCell ref="Y143:AA143"/>
    <mergeCell ref="AB143:AD144"/>
    <mergeCell ref="AE143:AG144"/>
    <mergeCell ref="P144:R144"/>
    <mergeCell ref="S144:AA144"/>
    <mergeCell ref="A143:A144"/>
    <mergeCell ref="B143:D143"/>
    <mergeCell ref="E143:G143"/>
    <mergeCell ref="H143:I143"/>
    <mergeCell ref="J143:L143"/>
    <mergeCell ref="M143:O144"/>
    <mergeCell ref="B144:D144"/>
    <mergeCell ref="E144:G144"/>
    <mergeCell ref="H144:I144"/>
    <mergeCell ref="J144:L144"/>
    <mergeCell ref="P145:R145"/>
    <mergeCell ref="S145:T145"/>
    <mergeCell ref="V145:W145"/>
    <mergeCell ref="Y145:AA145"/>
    <mergeCell ref="AB145:AD146"/>
    <mergeCell ref="AE145:AG146"/>
    <mergeCell ref="P146:R146"/>
    <mergeCell ref="S146:AA146"/>
    <mergeCell ref="A145:A146"/>
    <mergeCell ref="B145:D145"/>
    <mergeCell ref="E145:G145"/>
    <mergeCell ref="H145:I145"/>
    <mergeCell ref="J145:L145"/>
    <mergeCell ref="M145:O146"/>
    <mergeCell ref="B146:D146"/>
    <mergeCell ref="E146:G146"/>
    <mergeCell ref="H146:I146"/>
    <mergeCell ref="J146:L146"/>
    <mergeCell ref="P147:R147"/>
    <mergeCell ref="S147:T147"/>
    <mergeCell ref="V147:W147"/>
    <mergeCell ref="Y147:AA147"/>
    <mergeCell ref="AB147:AD148"/>
    <mergeCell ref="AE147:AG148"/>
    <mergeCell ref="P148:R148"/>
    <mergeCell ref="S148:AA148"/>
    <mergeCell ref="A147:A148"/>
    <mergeCell ref="B147:D147"/>
    <mergeCell ref="E147:G147"/>
    <mergeCell ref="H147:I147"/>
    <mergeCell ref="J147:L147"/>
    <mergeCell ref="M147:O148"/>
    <mergeCell ref="B148:D148"/>
    <mergeCell ref="E148:G148"/>
    <mergeCell ref="H148:I148"/>
    <mergeCell ref="J148:L148"/>
    <mergeCell ref="P149:R149"/>
    <mergeCell ref="S149:T149"/>
    <mergeCell ref="V149:W149"/>
    <mergeCell ref="Y149:AA149"/>
    <mergeCell ref="AB149:AD150"/>
    <mergeCell ref="AE149:AG150"/>
    <mergeCell ref="P150:R150"/>
    <mergeCell ref="S150:AA150"/>
    <mergeCell ref="A149:A150"/>
    <mergeCell ref="B149:D149"/>
    <mergeCell ref="E149:G149"/>
    <mergeCell ref="H149:I149"/>
    <mergeCell ref="J149:L149"/>
    <mergeCell ref="M149:O150"/>
    <mergeCell ref="B150:D150"/>
    <mergeCell ref="E150:G150"/>
    <mergeCell ref="H150:I150"/>
    <mergeCell ref="J150:L150"/>
    <mergeCell ref="P151:R151"/>
    <mergeCell ref="S151:T151"/>
    <mergeCell ref="V151:W151"/>
    <mergeCell ref="Y151:AA151"/>
    <mergeCell ref="AB151:AD152"/>
    <mergeCell ref="AE151:AG152"/>
    <mergeCell ref="P152:R152"/>
    <mergeCell ref="S152:AA152"/>
    <mergeCell ref="A151:A152"/>
    <mergeCell ref="B151:D151"/>
    <mergeCell ref="E151:G151"/>
    <mergeCell ref="H151:I151"/>
    <mergeCell ref="J151:L151"/>
    <mergeCell ref="M151:O152"/>
    <mergeCell ref="B152:D152"/>
    <mergeCell ref="E152:G152"/>
    <mergeCell ref="H152:I152"/>
    <mergeCell ref="J152:L152"/>
    <mergeCell ref="P153:R153"/>
    <mergeCell ref="S153:T153"/>
    <mergeCell ref="V153:W153"/>
    <mergeCell ref="Y153:AA153"/>
    <mergeCell ref="AB153:AD154"/>
    <mergeCell ref="AE153:AG154"/>
    <mergeCell ref="P154:R154"/>
    <mergeCell ref="S154:AA154"/>
    <mergeCell ref="A153:A154"/>
    <mergeCell ref="B153:D153"/>
    <mergeCell ref="E153:G153"/>
    <mergeCell ref="H153:I153"/>
    <mergeCell ref="J153:L153"/>
    <mergeCell ref="M153:O154"/>
    <mergeCell ref="B154:D154"/>
    <mergeCell ref="E154:G154"/>
    <mergeCell ref="H154:I154"/>
    <mergeCell ref="J154:L154"/>
    <mergeCell ref="P155:R155"/>
    <mergeCell ref="S155:T155"/>
    <mergeCell ref="V155:W155"/>
    <mergeCell ref="Y155:AA155"/>
    <mergeCell ref="AB155:AD156"/>
    <mergeCell ref="AE155:AG156"/>
    <mergeCell ref="P156:R156"/>
    <mergeCell ref="S156:AA156"/>
    <mergeCell ref="A155:A156"/>
    <mergeCell ref="B155:D155"/>
    <mergeCell ref="E155:G155"/>
    <mergeCell ref="H155:I155"/>
    <mergeCell ref="J155:L155"/>
    <mergeCell ref="M155:O156"/>
    <mergeCell ref="B156:D156"/>
    <mergeCell ref="E156:G156"/>
    <mergeCell ref="H156:I156"/>
    <mergeCell ref="J156:L156"/>
    <mergeCell ref="P157:R157"/>
    <mergeCell ref="S157:T157"/>
    <mergeCell ref="V157:W157"/>
    <mergeCell ref="Y157:AA157"/>
    <mergeCell ref="AB157:AD158"/>
    <mergeCell ref="AE157:AG158"/>
    <mergeCell ref="P158:R158"/>
    <mergeCell ref="S158:AA158"/>
    <mergeCell ref="A157:A158"/>
    <mergeCell ref="B157:D157"/>
    <mergeCell ref="E157:G157"/>
    <mergeCell ref="H157:I157"/>
    <mergeCell ref="J157:L157"/>
    <mergeCell ref="M157:O158"/>
    <mergeCell ref="B158:D158"/>
    <mergeCell ref="E158:G158"/>
    <mergeCell ref="H158:I158"/>
    <mergeCell ref="J158:L158"/>
    <mergeCell ref="P159:R159"/>
    <mergeCell ref="S159:T159"/>
    <mergeCell ref="V159:W159"/>
    <mergeCell ref="Y159:AA159"/>
    <mergeCell ref="AB159:AD160"/>
    <mergeCell ref="AE159:AG160"/>
    <mergeCell ref="P160:R160"/>
    <mergeCell ref="S160:AA160"/>
    <mergeCell ref="A159:A160"/>
    <mergeCell ref="B159:D159"/>
    <mergeCell ref="E159:G159"/>
    <mergeCell ref="H159:I159"/>
    <mergeCell ref="J159:L159"/>
    <mergeCell ref="M159:O160"/>
    <mergeCell ref="B160:D160"/>
    <mergeCell ref="E160:G160"/>
    <mergeCell ref="H160:I160"/>
    <mergeCell ref="J160:L160"/>
    <mergeCell ref="P161:R161"/>
    <mergeCell ref="S161:T161"/>
    <mergeCell ref="V161:W161"/>
    <mergeCell ref="Y161:AA161"/>
    <mergeCell ref="AB161:AD162"/>
    <mergeCell ref="AE161:AG162"/>
    <mergeCell ref="P162:R162"/>
    <mergeCell ref="S162:AA162"/>
    <mergeCell ref="A161:A162"/>
    <mergeCell ref="B161:D161"/>
    <mergeCell ref="E161:G161"/>
    <mergeCell ref="H161:I161"/>
    <mergeCell ref="J161:L161"/>
    <mergeCell ref="M161:O162"/>
    <mergeCell ref="B162:D162"/>
    <mergeCell ref="E162:G162"/>
    <mergeCell ref="H162:I162"/>
    <mergeCell ref="J162:L162"/>
    <mergeCell ref="P163:R163"/>
    <mergeCell ref="S163:T163"/>
    <mergeCell ref="V163:W163"/>
    <mergeCell ref="Y163:AA163"/>
    <mergeCell ref="AB163:AD164"/>
    <mergeCell ref="AE163:AG164"/>
    <mergeCell ref="P164:R164"/>
    <mergeCell ref="S164:AA164"/>
    <mergeCell ref="A163:A164"/>
    <mergeCell ref="B163:D163"/>
    <mergeCell ref="E163:G163"/>
    <mergeCell ref="H163:I163"/>
    <mergeCell ref="J163:L163"/>
    <mergeCell ref="M163:O164"/>
    <mergeCell ref="B164:D164"/>
    <mergeCell ref="E164:G164"/>
    <mergeCell ref="H164:I164"/>
    <mergeCell ref="J164:L164"/>
    <mergeCell ref="P165:R165"/>
    <mergeCell ref="S165:T165"/>
    <mergeCell ref="V165:W165"/>
    <mergeCell ref="Y165:AA165"/>
    <mergeCell ref="AB165:AD166"/>
    <mergeCell ref="AE165:AG166"/>
    <mergeCell ref="P166:R166"/>
    <mergeCell ref="S166:AA166"/>
    <mergeCell ref="A165:A166"/>
    <mergeCell ref="B165:D165"/>
    <mergeCell ref="E165:G165"/>
    <mergeCell ref="H165:I165"/>
    <mergeCell ref="J165:L165"/>
    <mergeCell ref="M165:O166"/>
    <mergeCell ref="B166:D166"/>
    <mergeCell ref="E166:G166"/>
    <mergeCell ref="H166:I166"/>
    <mergeCell ref="J166:L166"/>
    <mergeCell ref="P167:R167"/>
    <mergeCell ref="S167:T167"/>
    <mergeCell ref="V167:W167"/>
    <mergeCell ref="Y167:AA167"/>
    <mergeCell ref="AB167:AD168"/>
    <mergeCell ref="AE167:AG168"/>
    <mergeCell ref="P168:R168"/>
    <mergeCell ref="S168:AA168"/>
    <mergeCell ref="A167:A168"/>
    <mergeCell ref="B167:D167"/>
    <mergeCell ref="E167:G167"/>
    <mergeCell ref="H167:I167"/>
    <mergeCell ref="J167:L167"/>
    <mergeCell ref="M167:O168"/>
    <mergeCell ref="B168:D168"/>
    <mergeCell ref="E168:G168"/>
    <mergeCell ref="H168:I168"/>
    <mergeCell ref="J168:L168"/>
    <mergeCell ref="P169:R169"/>
    <mergeCell ref="S169:T169"/>
    <mergeCell ref="V169:W169"/>
    <mergeCell ref="Y169:AA169"/>
    <mergeCell ref="AB169:AD170"/>
    <mergeCell ref="AE169:AG170"/>
    <mergeCell ref="P170:R170"/>
    <mergeCell ref="S170:AA170"/>
    <mergeCell ref="A169:A170"/>
    <mergeCell ref="B169:D169"/>
    <mergeCell ref="E169:G169"/>
    <mergeCell ref="H169:I169"/>
    <mergeCell ref="J169:L169"/>
    <mergeCell ref="M169:O170"/>
    <mergeCell ref="B170:D170"/>
    <mergeCell ref="E170:G170"/>
    <mergeCell ref="H170:I170"/>
    <mergeCell ref="J170:L170"/>
    <mergeCell ref="P171:R171"/>
    <mergeCell ref="S171:T171"/>
    <mergeCell ref="V171:W171"/>
    <mergeCell ref="Y171:AA171"/>
    <mergeCell ref="AB171:AD172"/>
    <mergeCell ref="AE171:AG172"/>
    <mergeCell ref="P172:R172"/>
    <mergeCell ref="S172:AA172"/>
    <mergeCell ref="A171:A172"/>
    <mergeCell ref="B171:D171"/>
    <mergeCell ref="E171:G171"/>
    <mergeCell ref="H171:I171"/>
    <mergeCell ref="J171:L171"/>
    <mergeCell ref="M171:O172"/>
    <mergeCell ref="B172:D172"/>
    <mergeCell ref="E172:G172"/>
    <mergeCell ref="H172:I172"/>
    <mergeCell ref="J172:L172"/>
    <mergeCell ref="P173:R173"/>
    <mergeCell ref="S173:T173"/>
    <mergeCell ref="V173:W173"/>
    <mergeCell ref="Y173:AA173"/>
    <mergeCell ref="AB173:AD174"/>
    <mergeCell ref="AE173:AG174"/>
    <mergeCell ref="P174:R174"/>
    <mergeCell ref="S174:AA174"/>
    <mergeCell ref="A173:A174"/>
    <mergeCell ref="B173:D173"/>
    <mergeCell ref="E173:G173"/>
    <mergeCell ref="H173:I173"/>
    <mergeCell ref="J173:L173"/>
    <mergeCell ref="M173:O174"/>
    <mergeCell ref="B174:D174"/>
    <mergeCell ref="E174:G174"/>
    <mergeCell ref="H174:I174"/>
    <mergeCell ref="J174:L174"/>
    <mergeCell ref="P175:R175"/>
    <mergeCell ref="S175:T175"/>
    <mergeCell ref="V175:W175"/>
    <mergeCell ref="Y175:AA175"/>
    <mergeCell ref="AB175:AD176"/>
    <mergeCell ref="AE175:AG176"/>
    <mergeCell ref="P176:R176"/>
    <mergeCell ref="S176:AA176"/>
    <mergeCell ref="A175:A176"/>
    <mergeCell ref="B175:D175"/>
    <mergeCell ref="E175:G175"/>
    <mergeCell ref="H175:I175"/>
    <mergeCell ref="J175:L175"/>
    <mergeCell ref="M175:O176"/>
    <mergeCell ref="B176:D176"/>
    <mergeCell ref="E176:G176"/>
    <mergeCell ref="H176:I176"/>
    <mergeCell ref="J176:L176"/>
    <mergeCell ref="P177:R177"/>
    <mergeCell ref="S177:T177"/>
    <mergeCell ref="V177:W177"/>
    <mergeCell ref="Y177:AA177"/>
    <mergeCell ref="AB177:AD178"/>
    <mergeCell ref="AE177:AG178"/>
    <mergeCell ref="P178:R178"/>
    <mergeCell ref="S178:AA178"/>
    <mergeCell ref="A177:A178"/>
    <mergeCell ref="B177:D177"/>
    <mergeCell ref="E177:G177"/>
    <mergeCell ref="H177:I177"/>
    <mergeCell ref="J177:L177"/>
    <mergeCell ref="M177:O178"/>
    <mergeCell ref="B178:D178"/>
    <mergeCell ref="E178:G178"/>
    <mergeCell ref="H178:I178"/>
    <mergeCell ref="J178:L178"/>
    <mergeCell ref="P179:R179"/>
    <mergeCell ref="S179:T179"/>
    <mergeCell ref="V179:W179"/>
    <mergeCell ref="Y179:AA179"/>
    <mergeCell ref="AB179:AD180"/>
    <mergeCell ref="AE179:AG180"/>
    <mergeCell ref="P180:R180"/>
    <mergeCell ref="S180:AA180"/>
    <mergeCell ref="A179:A180"/>
    <mergeCell ref="B179:D179"/>
    <mergeCell ref="E179:G179"/>
    <mergeCell ref="H179:I179"/>
    <mergeCell ref="J179:L179"/>
    <mergeCell ref="M179:O180"/>
    <mergeCell ref="B180:D180"/>
    <mergeCell ref="E180:G180"/>
    <mergeCell ref="H180:I180"/>
    <mergeCell ref="J180:L180"/>
    <mergeCell ref="P181:R181"/>
    <mergeCell ref="S181:T181"/>
    <mergeCell ref="V181:W181"/>
    <mergeCell ref="Y181:AA181"/>
    <mergeCell ref="AB181:AD182"/>
    <mergeCell ref="AE181:AG182"/>
    <mergeCell ref="P182:R182"/>
    <mergeCell ref="S182:AA182"/>
    <mergeCell ref="A181:A182"/>
    <mergeCell ref="B181:D181"/>
    <mergeCell ref="E181:G181"/>
    <mergeCell ref="H181:I181"/>
    <mergeCell ref="J181:L181"/>
    <mergeCell ref="M181:O182"/>
    <mergeCell ref="B182:D182"/>
    <mergeCell ref="E182:G182"/>
    <mergeCell ref="H182:I182"/>
    <mergeCell ref="J182:L182"/>
    <mergeCell ref="P183:R183"/>
    <mergeCell ref="S183:T183"/>
    <mergeCell ref="V183:W183"/>
    <mergeCell ref="Y183:AA183"/>
    <mergeCell ref="AB183:AD184"/>
    <mergeCell ref="AE183:AG184"/>
    <mergeCell ref="P184:R184"/>
    <mergeCell ref="S184:AA184"/>
    <mergeCell ref="A183:A184"/>
    <mergeCell ref="B183:D183"/>
    <mergeCell ref="E183:G183"/>
    <mergeCell ref="H183:I183"/>
    <mergeCell ref="J183:L183"/>
    <mergeCell ref="M183:O184"/>
    <mergeCell ref="B184:D184"/>
    <mergeCell ref="E184:G184"/>
    <mergeCell ref="H184:I184"/>
    <mergeCell ref="J184:L184"/>
    <mergeCell ref="P185:R185"/>
    <mergeCell ref="S185:T185"/>
    <mergeCell ref="V185:W185"/>
    <mergeCell ref="Y185:AA185"/>
    <mergeCell ref="AB185:AD186"/>
    <mergeCell ref="AE185:AG186"/>
    <mergeCell ref="P186:R186"/>
    <mergeCell ref="S186:AA186"/>
    <mergeCell ref="A185:A186"/>
    <mergeCell ref="B185:D185"/>
    <mergeCell ref="E185:G185"/>
    <mergeCell ref="H185:I185"/>
    <mergeCell ref="J185:L185"/>
    <mergeCell ref="M185:O186"/>
    <mergeCell ref="B186:D186"/>
    <mergeCell ref="E186:G186"/>
    <mergeCell ref="H186:I186"/>
    <mergeCell ref="J186:L186"/>
    <mergeCell ref="P187:R187"/>
    <mergeCell ref="S187:T187"/>
    <mergeCell ref="V187:W187"/>
    <mergeCell ref="Y187:AA187"/>
    <mergeCell ref="AB187:AD188"/>
    <mergeCell ref="AE187:AG188"/>
    <mergeCell ref="P188:R188"/>
    <mergeCell ref="S188:AA188"/>
    <mergeCell ref="A187:A188"/>
    <mergeCell ref="B187:D187"/>
    <mergeCell ref="E187:G187"/>
    <mergeCell ref="H187:I187"/>
    <mergeCell ref="J187:L187"/>
    <mergeCell ref="M187:O188"/>
    <mergeCell ref="B188:D188"/>
    <mergeCell ref="E188:G188"/>
    <mergeCell ref="H188:I188"/>
    <mergeCell ref="J188:L188"/>
    <mergeCell ref="P189:R189"/>
    <mergeCell ref="S189:T189"/>
    <mergeCell ref="V189:W189"/>
    <mergeCell ref="Y189:AA189"/>
    <mergeCell ref="AB189:AD190"/>
    <mergeCell ref="AE189:AG190"/>
    <mergeCell ref="P190:R190"/>
    <mergeCell ref="S190:AA190"/>
    <mergeCell ref="A189:A190"/>
    <mergeCell ref="B189:D189"/>
    <mergeCell ref="E189:G189"/>
    <mergeCell ref="H189:I189"/>
    <mergeCell ref="J189:L189"/>
    <mergeCell ref="M189:O190"/>
    <mergeCell ref="B190:D190"/>
    <mergeCell ref="E190:G190"/>
    <mergeCell ref="H190:I190"/>
    <mergeCell ref="J190:L190"/>
  </mergeCells>
  <phoneticPr fontId="1"/>
  <pageMargins left="0.70866141732283472" right="0.70866141732283472" top="0.23622047244094491" bottom="0.47244094488188981" header="0.19685039370078741" footer="0.19685039370078741"/>
  <pageSetup paperSize="9" orientation="portrait" r:id="rId1"/>
  <headerFooter>
    <oddFooter>&amp;C&amp;12－　15　－</oddFooter>
    <firstFooter>&amp;C－　14　－</firstFooter>
  </headerFooter>
  <rowBreaks count="2" manualBreakCount="2">
    <brk id="44" max="32" man="1"/>
    <brk id="84" max="3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S46"/>
  <sheetViews>
    <sheetView view="pageBreakPreview" zoomScale="60" zoomScaleNormal="100" workbookViewId="0">
      <selection activeCell="U40" sqref="U40:AG40"/>
    </sheetView>
  </sheetViews>
  <sheetFormatPr defaultRowHeight="12.75"/>
  <cols>
    <col min="1" max="1" width="2.73046875" customWidth="1"/>
    <col min="2" max="7" width="2.59765625" customWidth="1"/>
    <col min="8" max="9" width="2.06640625" customWidth="1"/>
    <col min="10" max="18" width="2.59765625" customWidth="1"/>
    <col min="19" max="19" width="3.1328125" customWidth="1"/>
    <col min="20" max="20" width="3.3984375" customWidth="1"/>
    <col min="21" max="21" width="3.1328125" customWidth="1"/>
    <col min="22" max="91" width="2.59765625" customWidth="1"/>
  </cols>
  <sheetData>
    <row r="1" spans="1:45" ht="21.95" customHeight="1">
      <c r="A1" s="483" t="s">
        <v>532</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134"/>
      <c r="AI1" s="134"/>
      <c r="AJ1" s="134"/>
      <c r="AK1" s="134"/>
    </row>
    <row r="2" spans="1:45" ht="7.5" customHeight="1"/>
    <row r="3" spans="1:45">
      <c r="W3" s="231" t="s">
        <v>89</v>
      </c>
      <c r="X3" s="231"/>
      <c r="Y3" s="438"/>
      <c r="Z3" s="438"/>
      <c r="AA3" t="s">
        <v>90</v>
      </c>
      <c r="AB3" s="438"/>
      <c r="AC3" s="438"/>
      <c r="AD3" t="s">
        <v>19</v>
      </c>
      <c r="AE3" s="438"/>
      <c r="AF3" s="438"/>
      <c r="AG3" t="s">
        <v>20</v>
      </c>
    </row>
    <row r="4" spans="1:45" ht="18" customHeight="1">
      <c r="A4" t="s">
        <v>440</v>
      </c>
    </row>
    <row r="5" spans="1:45" ht="18" customHeight="1">
      <c r="A5" t="s">
        <v>630</v>
      </c>
    </row>
    <row r="6" spans="1:45" ht="18" customHeight="1"/>
    <row r="7" spans="1:45" ht="18" customHeight="1">
      <c r="A7" t="s">
        <v>489</v>
      </c>
    </row>
    <row r="8" spans="1:45" ht="7.5" customHeight="1">
      <c r="A8" s="536"/>
      <c r="B8" s="536"/>
      <c r="C8" s="536"/>
      <c r="D8" s="536"/>
      <c r="E8" s="536"/>
      <c r="F8" s="536"/>
      <c r="G8" s="536"/>
      <c r="H8" s="536"/>
      <c r="I8" s="536"/>
      <c r="J8" s="536"/>
      <c r="K8" s="536"/>
      <c r="L8" s="536"/>
      <c r="M8" s="536"/>
      <c r="N8" s="536"/>
      <c r="O8" s="536"/>
      <c r="P8" s="536"/>
      <c r="Q8" s="536"/>
      <c r="R8" s="536"/>
      <c r="S8" s="536"/>
      <c r="T8" s="536"/>
      <c r="U8" s="536"/>
      <c r="V8" s="536"/>
      <c r="W8" s="536"/>
      <c r="X8" s="536"/>
      <c r="Y8" s="536"/>
      <c r="Z8" s="536"/>
      <c r="AA8" s="536"/>
      <c r="AB8" s="536"/>
      <c r="AC8" s="536"/>
      <c r="AD8" s="536"/>
      <c r="AE8" s="536"/>
      <c r="AF8" s="536"/>
      <c r="AG8" s="536"/>
    </row>
    <row r="9" spans="1:45" ht="20.100000000000001" customHeight="1">
      <c r="A9" s="526" t="s">
        <v>246</v>
      </c>
      <c r="B9" s="526"/>
      <c r="C9" s="526"/>
      <c r="D9" s="526"/>
      <c r="E9" s="526"/>
      <c r="F9" s="529" t="s">
        <v>246</v>
      </c>
      <c r="G9" s="529"/>
      <c r="H9" s="529"/>
      <c r="I9" s="529"/>
      <c r="J9" s="529"/>
      <c r="K9" s="537" t="s">
        <v>239</v>
      </c>
      <c r="L9" s="538"/>
      <c r="M9" s="532" t="s">
        <v>242</v>
      </c>
      <c r="N9" s="532"/>
      <c r="O9" s="532"/>
      <c r="P9" s="532"/>
      <c r="Q9" s="532"/>
      <c r="R9" s="533" t="s">
        <v>247</v>
      </c>
      <c r="S9" s="533"/>
      <c r="T9" s="533"/>
      <c r="U9" s="533"/>
      <c r="V9" s="533"/>
      <c r="W9" s="530" t="s">
        <v>534</v>
      </c>
      <c r="X9" s="529"/>
      <c r="Y9" s="529"/>
      <c r="Z9" s="529"/>
      <c r="AA9" s="529"/>
      <c r="AB9" s="529"/>
      <c r="AC9" s="529"/>
      <c r="AD9" s="529"/>
      <c r="AE9" s="529"/>
      <c r="AF9" s="529"/>
      <c r="AG9" s="531"/>
    </row>
    <row r="10" spans="1:45" ht="21.95" customHeight="1">
      <c r="A10" s="526" t="s">
        <v>237</v>
      </c>
      <c r="B10" s="526"/>
      <c r="C10" s="526"/>
      <c r="D10" s="526"/>
      <c r="E10" s="526"/>
      <c r="F10" s="529" t="s">
        <v>238</v>
      </c>
      <c r="G10" s="529"/>
      <c r="H10" s="529"/>
      <c r="I10" s="529"/>
      <c r="J10" s="529"/>
      <c r="K10" s="534" t="s">
        <v>240</v>
      </c>
      <c r="L10" s="535"/>
      <c r="M10" s="532" t="s">
        <v>533</v>
      </c>
      <c r="N10" s="532"/>
      <c r="O10" s="532"/>
      <c r="P10" s="532"/>
      <c r="Q10" s="532"/>
      <c r="R10" s="526" t="s">
        <v>143</v>
      </c>
      <c r="S10" s="526"/>
      <c r="T10" s="526"/>
      <c r="U10" s="526"/>
      <c r="V10" s="526"/>
      <c r="W10" s="526"/>
      <c r="X10" s="526"/>
      <c r="Y10" s="526"/>
      <c r="Z10" s="526"/>
      <c r="AA10" s="526"/>
      <c r="AB10" s="526"/>
      <c r="AC10" s="526"/>
      <c r="AD10" s="526"/>
      <c r="AE10" s="526"/>
      <c r="AF10" s="526"/>
      <c r="AG10" s="526"/>
    </row>
    <row r="11" spans="1:45" ht="20.100000000000001" customHeight="1">
      <c r="A11" s="473"/>
      <c r="B11" s="474"/>
      <c r="C11" s="474"/>
      <c r="D11" s="474"/>
      <c r="E11" s="475"/>
      <c r="F11" s="473"/>
      <c r="G11" s="474"/>
      <c r="H11" s="474"/>
      <c r="I11" s="474"/>
      <c r="J11" s="475"/>
      <c r="K11" s="254"/>
      <c r="L11" s="254"/>
      <c r="M11" s="481"/>
      <c r="N11" s="528"/>
      <c r="O11" s="528"/>
      <c r="P11" s="528"/>
      <c r="Q11" s="482"/>
      <c r="R11" s="252" t="s">
        <v>247</v>
      </c>
      <c r="S11" s="252"/>
      <c r="T11" s="252"/>
      <c r="U11" s="252"/>
      <c r="V11" s="252"/>
      <c r="W11" s="274"/>
      <c r="X11" s="275"/>
      <c r="Y11" s="275"/>
      <c r="Z11" s="275"/>
      <c r="AA11" s="275"/>
      <c r="AB11" s="275"/>
      <c r="AC11" s="275"/>
      <c r="AD11" s="275"/>
      <c r="AE11" s="275"/>
      <c r="AF11" s="275"/>
      <c r="AG11" s="276"/>
    </row>
    <row r="12" spans="1:45" ht="20.100000000000001" customHeight="1">
      <c r="A12" s="481"/>
      <c r="B12" s="528"/>
      <c r="C12" s="528"/>
      <c r="D12" s="528"/>
      <c r="E12" s="482"/>
      <c r="F12" s="481"/>
      <c r="G12" s="528"/>
      <c r="H12" s="528"/>
      <c r="I12" s="528"/>
      <c r="J12" s="482"/>
      <c r="K12" s="254"/>
      <c r="L12" s="254"/>
      <c r="M12" s="501"/>
      <c r="N12" s="502"/>
      <c r="O12" s="502"/>
      <c r="P12" s="502"/>
      <c r="Q12" s="503"/>
      <c r="R12" s="527"/>
      <c r="S12" s="527"/>
      <c r="T12" s="527"/>
      <c r="U12" s="527"/>
      <c r="V12" s="527"/>
      <c r="W12" s="527"/>
      <c r="X12" s="527"/>
      <c r="Y12" s="527"/>
      <c r="Z12" s="527"/>
      <c r="AA12" s="527"/>
      <c r="AB12" s="527"/>
      <c r="AC12" s="527"/>
      <c r="AD12" s="527"/>
      <c r="AE12" s="527"/>
      <c r="AF12" s="527"/>
      <c r="AG12" s="527"/>
    </row>
    <row r="13" spans="1:45" ht="20.100000000000001" customHeight="1">
      <c r="A13" s="522" t="s">
        <v>535</v>
      </c>
      <c r="B13" s="522"/>
      <c r="C13" s="522"/>
      <c r="D13" s="522"/>
      <c r="E13" s="522"/>
      <c r="F13" s="522" t="s">
        <v>536</v>
      </c>
      <c r="G13" s="522"/>
      <c r="H13" s="522"/>
      <c r="I13" s="522"/>
      <c r="J13" s="522"/>
      <c r="K13" s="522" t="s">
        <v>276</v>
      </c>
      <c r="L13" s="522"/>
      <c r="M13" s="522"/>
      <c r="N13" s="522"/>
      <c r="O13" s="522"/>
      <c r="P13" s="523" t="s">
        <v>537</v>
      </c>
      <c r="Q13" s="523"/>
      <c r="R13" s="523"/>
      <c r="S13" s="523"/>
      <c r="T13" s="523"/>
      <c r="U13" s="523"/>
      <c r="V13" s="523"/>
      <c r="W13" s="523" t="s">
        <v>538</v>
      </c>
      <c r="X13" s="523"/>
      <c r="Y13" s="523"/>
      <c r="Z13" s="523"/>
      <c r="AA13" s="523"/>
      <c r="AB13" s="523"/>
      <c r="AC13" s="523"/>
      <c r="AD13" s="523"/>
      <c r="AE13" s="523"/>
      <c r="AF13" s="523"/>
      <c r="AG13" s="523"/>
      <c r="AH13" s="164"/>
      <c r="AI13" s="164"/>
      <c r="AJ13" s="164"/>
      <c r="AK13" s="162"/>
      <c r="AL13" s="162"/>
      <c r="AM13" s="162"/>
      <c r="AN13" s="175"/>
      <c r="AO13" s="175"/>
      <c r="AP13" s="175"/>
      <c r="AQ13" s="171"/>
      <c r="AR13" s="171"/>
      <c r="AS13" s="171"/>
    </row>
    <row r="14" spans="1:45" ht="20.100000000000001" customHeight="1">
      <c r="A14" s="254"/>
      <c r="B14" s="254"/>
      <c r="C14" s="254"/>
      <c r="D14" s="254"/>
      <c r="E14" s="254"/>
      <c r="F14" s="254"/>
      <c r="G14" s="254"/>
      <c r="H14" s="254"/>
      <c r="I14" s="254"/>
      <c r="J14" s="254"/>
      <c r="K14" s="254"/>
      <c r="L14" s="254"/>
      <c r="M14" s="254"/>
      <c r="N14" s="254"/>
      <c r="O14" s="254"/>
      <c r="P14" s="527"/>
      <c r="Q14" s="527"/>
      <c r="R14" s="527"/>
      <c r="S14" s="527"/>
      <c r="T14" s="527"/>
      <c r="U14" s="527"/>
      <c r="V14" s="527"/>
      <c r="W14" s="527"/>
      <c r="X14" s="527"/>
      <c r="Y14" s="527"/>
      <c r="Z14" s="527"/>
      <c r="AA14" s="527"/>
      <c r="AB14" s="527"/>
      <c r="AC14" s="527"/>
      <c r="AD14" s="527"/>
      <c r="AE14" s="527"/>
      <c r="AF14" s="527"/>
      <c r="AG14" s="527"/>
      <c r="AH14" s="164"/>
      <c r="AI14" s="164"/>
      <c r="AJ14" s="164"/>
      <c r="AK14" s="162"/>
      <c r="AL14" s="162"/>
      <c r="AM14" s="162"/>
      <c r="AN14" s="175"/>
      <c r="AO14" s="175"/>
      <c r="AP14" s="175"/>
      <c r="AQ14" s="171"/>
      <c r="AR14" s="171"/>
      <c r="AS14" s="171"/>
    </row>
    <row r="15" spans="1:45" ht="20.100000000000001" customHeight="1">
      <c r="A15" s="522" t="s">
        <v>539</v>
      </c>
      <c r="B15" s="522"/>
      <c r="C15" s="522"/>
      <c r="D15" s="522"/>
      <c r="E15" s="522"/>
      <c r="F15" s="522"/>
      <c r="G15" s="522"/>
      <c r="H15" s="522"/>
      <c r="I15" s="522"/>
      <c r="J15" s="522"/>
      <c r="K15" s="522"/>
      <c r="L15" s="522"/>
      <c r="M15" s="522"/>
      <c r="N15" s="522"/>
      <c r="O15" s="522"/>
      <c r="P15" s="522"/>
      <c r="Q15" s="522"/>
      <c r="R15" s="522"/>
      <c r="S15" s="522"/>
      <c r="T15" s="522"/>
      <c r="U15" s="523" t="s">
        <v>540</v>
      </c>
      <c r="V15" s="524"/>
      <c r="W15" s="524"/>
      <c r="X15" s="524"/>
      <c r="Y15" s="524"/>
      <c r="Z15" s="524"/>
      <c r="AA15" s="524"/>
      <c r="AB15" s="524"/>
      <c r="AC15" s="524"/>
      <c r="AD15" s="524"/>
      <c r="AE15" s="524"/>
      <c r="AF15" s="524"/>
      <c r="AG15" s="524"/>
      <c r="AH15" s="164"/>
      <c r="AI15" s="164"/>
      <c r="AJ15" s="164"/>
      <c r="AK15" s="162"/>
      <c r="AL15" s="162"/>
      <c r="AM15" s="162"/>
      <c r="AN15" s="175"/>
      <c r="AO15" s="175"/>
      <c r="AP15" s="175"/>
      <c r="AQ15" s="171"/>
      <c r="AR15" s="171"/>
      <c r="AS15" s="171"/>
    </row>
    <row r="16" spans="1:45" ht="20.100000000000001" customHeight="1">
      <c r="A16" s="254"/>
      <c r="B16" s="254"/>
      <c r="C16" s="254"/>
      <c r="D16" s="254"/>
      <c r="E16" s="254"/>
      <c r="F16" s="254"/>
      <c r="G16" s="254"/>
      <c r="H16" s="254"/>
      <c r="I16" s="254"/>
      <c r="J16" s="254"/>
      <c r="K16" s="254"/>
      <c r="L16" s="254"/>
      <c r="M16" s="254"/>
      <c r="N16" s="254"/>
      <c r="O16" s="254"/>
      <c r="P16" s="254"/>
      <c r="Q16" s="254"/>
      <c r="R16" s="254"/>
      <c r="S16" s="254"/>
      <c r="T16" s="254"/>
      <c r="U16" s="306"/>
      <c r="V16" s="525"/>
      <c r="W16" s="525"/>
      <c r="X16" s="525"/>
      <c r="Y16" s="525"/>
      <c r="Z16" s="525"/>
      <c r="AA16" s="525"/>
      <c r="AB16" s="525"/>
      <c r="AC16" s="525"/>
      <c r="AD16" s="525"/>
      <c r="AE16" s="525"/>
      <c r="AF16" s="525"/>
      <c r="AG16" s="525"/>
      <c r="AH16" s="164"/>
      <c r="AI16" s="164"/>
      <c r="AJ16" s="164"/>
      <c r="AK16" s="162"/>
      <c r="AL16" s="162"/>
      <c r="AM16" s="162"/>
      <c r="AN16" s="175"/>
      <c r="AO16" s="175"/>
      <c r="AP16" s="175"/>
      <c r="AQ16" s="171"/>
      <c r="AR16" s="171"/>
      <c r="AS16" s="171"/>
    </row>
    <row r="17" spans="1:37" ht="18" customHeight="1">
      <c r="A17" s="138" t="s">
        <v>505</v>
      </c>
      <c r="O17" s="165"/>
      <c r="P17" s="165"/>
      <c r="Q17" s="165"/>
      <c r="R17" s="176"/>
      <c r="S17" s="165"/>
      <c r="T17" s="165"/>
      <c r="U17" s="165"/>
      <c r="V17" s="165"/>
      <c r="W17" s="177"/>
      <c r="X17" s="177"/>
      <c r="Y17" s="177"/>
      <c r="Z17" s="177"/>
      <c r="AA17" s="177"/>
      <c r="AB17" s="177"/>
      <c r="AC17" s="177"/>
      <c r="AD17" s="177"/>
      <c r="AE17" s="177"/>
      <c r="AF17" s="177"/>
      <c r="AG17" s="177"/>
    </row>
    <row r="18" spans="1:37" ht="5.25" customHeight="1">
      <c r="A18" s="138"/>
      <c r="O18" s="165"/>
      <c r="P18" s="165"/>
      <c r="Q18" s="165"/>
      <c r="R18" s="176"/>
      <c r="S18" s="165"/>
      <c r="T18" s="165"/>
      <c r="U18" s="165"/>
      <c r="V18" s="165"/>
      <c r="W18" s="177"/>
      <c r="X18" s="177"/>
      <c r="Y18" s="177"/>
      <c r="Z18" s="177"/>
      <c r="AA18" s="177"/>
      <c r="AB18" s="177"/>
      <c r="AC18" s="177"/>
      <c r="AD18" s="177"/>
      <c r="AE18" s="177"/>
      <c r="AF18" s="177"/>
      <c r="AG18" s="177"/>
    </row>
    <row r="19" spans="1:37" ht="18" customHeight="1">
      <c r="A19" s="88" t="s">
        <v>531</v>
      </c>
      <c r="L19" s="451" t="s">
        <v>530</v>
      </c>
      <c r="M19" s="451"/>
      <c r="O19" s="165"/>
      <c r="P19" s="165"/>
      <c r="Q19" s="165"/>
      <c r="R19" s="165"/>
      <c r="S19" s="165"/>
      <c r="T19" s="165"/>
      <c r="U19" s="165"/>
      <c r="V19" s="165"/>
      <c r="W19" s="165"/>
      <c r="X19" s="165"/>
      <c r="Y19" s="165"/>
      <c r="Z19" s="165"/>
      <c r="AA19" s="165"/>
      <c r="AB19" s="165"/>
      <c r="AC19" s="165"/>
      <c r="AD19" s="165"/>
      <c r="AE19" s="165"/>
      <c r="AF19" s="165"/>
      <c r="AG19" s="165"/>
    </row>
    <row r="20" spans="1:37" ht="14.1" customHeight="1">
      <c r="A20" s="158" t="s">
        <v>520</v>
      </c>
      <c r="B20" s="452" t="s">
        <v>521</v>
      </c>
      <c r="C20" s="452"/>
      <c r="D20" s="452"/>
      <c r="E20" s="452"/>
      <c r="F20" s="452"/>
      <c r="G20" s="452"/>
      <c r="H20" s="452"/>
      <c r="I20" s="452"/>
      <c r="J20" s="452"/>
      <c r="K20" s="453">
        <v>3000</v>
      </c>
      <c r="L20" s="453"/>
      <c r="M20" s="453"/>
      <c r="O20" s="539" t="s">
        <v>541</v>
      </c>
      <c r="P20" s="539"/>
      <c r="Q20" s="539"/>
      <c r="R20" s="539"/>
      <c r="S20" s="539"/>
      <c r="T20" s="539"/>
      <c r="U20" s="539"/>
      <c r="V20" s="539"/>
      <c r="W20" s="539"/>
      <c r="X20" s="539"/>
      <c r="Y20" s="539"/>
      <c r="Z20" s="539"/>
      <c r="AA20" s="539"/>
      <c r="AB20" s="539"/>
      <c r="AC20" s="539"/>
      <c r="AD20" s="539"/>
      <c r="AE20" s="539"/>
      <c r="AF20" s="539"/>
      <c r="AG20" s="539"/>
    </row>
    <row r="21" spans="1:37" ht="14.1" customHeight="1">
      <c r="A21" s="158" t="s">
        <v>522</v>
      </c>
      <c r="B21" s="452" t="s">
        <v>523</v>
      </c>
      <c r="C21" s="452"/>
      <c r="D21" s="452"/>
      <c r="E21" s="452"/>
      <c r="F21" s="452"/>
      <c r="G21" s="452"/>
      <c r="H21" s="452"/>
      <c r="I21" s="452"/>
      <c r="J21" s="452"/>
      <c r="K21" s="453">
        <v>2000</v>
      </c>
      <c r="L21" s="453"/>
      <c r="M21" s="453"/>
      <c r="O21" s="539"/>
      <c r="P21" s="539"/>
      <c r="Q21" s="539"/>
      <c r="R21" s="539"/>
      <c r="S21" s="539"/>
      <c r="T21" s="539"/>
      <c r="U21" s="539"/>
      <c r="V21" s="539"/>
      <c r="W21" s="539"/>
      <c r="X21" s="539"/>
      <c r="Y21" s="539"/>
      <c r="Z21" s="539"/>
      <c r="AA21" s="539"/>
      <c r="AB21" s="539"/>
      <c r="AC21" s="539"/>
      <c r="AD21" s="539"/>
      <c r="AE21" s="539"/>
      <c r="AF21" s="539"/>
      <c r="AG21" s="539"/>
    </row>
    <row r="22" spans="1:37">
      <c r="A22" s="158" t="s">
        <v>524</v>
      </c>
      <c r="B22" s="452" t="s">
        <v>525</v>
      </c>
      <c r="C22" s="452"/>
      <c r="D22" s="452"/>
      <c r="E22" s="452"/>
      <c r="F22" s="452"/>
      <c r="G22" s="452"/>
      <c r="H22" s="452"/>
      <c r="I22" s="452"/>
      <c r="J22" s="452"/>
      <c r="K22" s="453">
        <v>1000</v>
      </c>
      <c r="L22" s="453"/>
      <c r="M22" s="453"/>
      <c r="O22" s="539"/>
      <c r="P22" s="539"/>
      <c r="Q22" s="539"/>
      <c r="R22" s="539"/>
      <c r="S22" s="539"/>
      <c r="T22" s="539"/>
      <c r="U22" s="539"/>
      <c r="V22" s="539"/>
      <c r="W22" s="539"/>
      <c r="X22" s="539"/>
      <c r="Y22" s="539"/>
      <c r="Z22" s="539"/>
      <c r="AA22" s="539"/>
      <c r="AB22" s="539"/>
      <c r="AC22" s="539"/>
      <c r="AD22" s="539"/>
      <c r="AE22" s="539"/>
      <c r="AF22" s="539"/>
      <c r="AG22" s="539"/>
    </row>
    <row r="23" spans="1:37">
      <c r="A23" s="158" t="s">
        <v>526</v>
      </c>
      <c r="B23" s="452" t="s">
        <v>500</v>
      </c>
      <c r="C23" s="452"/>
      <c r="D23" s="452"/>
      <c r="E23" s="452"/>
      <c r="F23" s="452"/>
      <c r="G23" s="452"/>
      <c r="H23" s="452"/>
      <c r="I23" s="452"/>
      <c r="J23" s="452"/>
      <c r="K23" s="453">
        <v>800</v>
      </c>
      <c r="L23" s="453"/>
      <c r="M23" s="453"/>
      <c r="O23" s="539"/>
      <c r="P23" s="539"/>
      <c r="Q23" s="539"/>
      <c r="R23" s="539"/>
      <c r="S23" s="539"/>
      <c r="T23" s="539"/>
      <c r="U23" s="539"/>
      <c r="V23" s="539"/>
      <c r="W23" s="539"/>
      <c r="X23" s="539"/>
      <c r="Y23" s="539"/>
      <c r="Z23" s="539"/>
      <c r="AA23" s="539"/>
      <c r="AB23" s="539"/>
      <c r="AC23" s="539"/>
      <c r="AD23" s="539"/>
      <c r="AE23" s="539"/>
      <c r="AF23" s="539"/>
      <c r="AG23" s="539"/>
    </row>
    <row r="24" spans="1:37">
      <c r="A24" s="158" t="s">
        <v>527</v>
      </c>
      <c r="B24" s="452" t="s">
        <v>499</v>
      </c>
      <c r="C24" s="452"/>
      <c r="D24" s="452"/>
      <c r="E24" s="452"/>
      <c r="F24" s="452"/>
      <c r="G24" s="452"/>
      <c r="H24" s="452"/>
      <c r="I24" s="452"/>
      <c r="J24" s="452"/>
      <c r="K24" s="453">
        <v>500</v>
      </c>
      <c r="L24" s="453"/>
      <c r="M24" s="453"/>
      <c r="O24" s="539"/>
      <c r="P24" s="539"/>
      <c r="Q24" s="539"/>
      <c r="R24" s="539"/>
      <c r="S24" s="539"/>
      <c r="T24" s="539"/>
      <c r="U24" s="539"/>
      <c r="V24" s="539"/>
      <c r="W24" s="539"/>
      <c r="X24" s="539"/>
      <c r="Y24" s="539"/>
      <c r="Z24" s="539"/>
      <c r="AA24" s="539"/>
      <c r="AB24" s="539"/>
      <c r="AC24" s="539"/>
      <c r="AD24" s="539"/>
      <c r="AE24" s="539"/>
      <c r="AF24" s="539"/>
      <c r="AG24" s="539"/>
    </row>
    <row r="25" spans="1:37">
      <c r="A25" s="158" t="s">
        <v>528</v>
      </c>
      <c r="B25" s="452" t="s">
        <v>529</v>
      </c>
      <c r="C25" s="452"/>
      <c r="D25" s="452"/>
      <c r="E25" s="452"/>
      <c r="F25" s="452"/>
      <c r="G25" s="452"/>
      <c r="H25" s="452"/>
      <c r="I25" s="452"/>
      <c r="J25" s="452"/>
      <c r="K25" s="453">
        <v>300</v>
      </c>
      <c r="L25" s="453"/>
      <c r="M25" s="453"/>
      <c r="O25" s="539"/>
      <c r="P25" s="539"/>
      <c r="Q25" s="539"/>
      <c r="R25" s="539"/>
      <c r="S25" s="539"/>
      <c r="T25" s="539"/>
      <c r="U25" s="539"/>
      <c r="V25" s="539"/>
      <c r="W25" s="539"/>
      <c r="X25" s="539"/>
      <c r="Y25" s="539"/>
      <c r="Z25" s="539"/>
      <c r="AA25" s="539"/>
      <c r="AB25" s="539"/>
      <c r="AC25" s="539"/>
      <c r="AD25" s="539"/>
      <c r="AE25" s="539"/>
      <c r="AF25" s="539"/>
      <c r="AG25" s="539"/>
    </row>
    <row r="26" spans="1:37" ht="10.5" customHeight="1">
      <c r="O26" s="539"/>
      <c r="P26" s="539"/>
      <c r="Q26" s="539"/>
      <c r="R26" s="539"/>
      <c r="S26" s="539"/>
      <c r="T26" s="539"/>
      <c r="U26" s="539"/>
      <c r="V26" s="539"/>
      <c r="W26" s="539"/>
      <c r="X26" s="539"/>
      <c r="Y26" s="539"/>
      <c r="Z26" s="539"/>
      <c r="AA26" s="539"/>
      <c r="AB26" s="539"/>
      <c r="AC26" s="539"/>
      <c r="AD26" s="539"/>
      <c r="AE26" s="539"/>
      <c r="AF26" s="539"/>
      <c r="AG26" s="539"/>
    </row>
    <row r="27" spans="1:37" ht="8.1" customHeight="1">
      <c r="A27" s="178"/>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row>
    <row r="28" spans="1:37" ht="15" customHeight="1">
      <c r="A28" s="34"/>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row>
    <row r="29" spans="1:37" ht="21.95" customHeight="1">
      <c r="A29" s="483" t="s">
        <v>542</v>
      </c>
      <c r="B29" s="483"/>
      <c r="C29" s="483"/>
      <c r="D29" s="483"/>
      <c r="E29" s="483"/>
      <c r="F29" s="483"/>
      <c r="G29" s="483"/>
      <c r="H29" s="483"/>
      <c r="I29" s="483"/>
      <c r="J29" s="483"/>
      <c r="K29" s="483"/>
      <c r="L29" s="483"/>
      <c r="M29" s="483"/>
      <c r="N29" s="483"/>
      <c r="O29" s="483"/>
      <c r="P29" s="483"/>
      <c r="Q29" s="483"/>
      <c r="R29" s="483"/>
      <c r="S29" s="483"/>
      <c r="T29" s="483"/>
      <c r="U29" s="483"/>
      <c r="V29" s="483"/>
      <c r="W29" s="483"/>
      <c r="X29" s="483"/>
      <c r="Y29" s="483"/>
      <c r="Z29" s="483"/>
      <c r="AA29" s="483"/>
      <c r="AB29" s="483"/>
      <c r="AC29" s="483"/>
      <c r="AD29" s="483"/>
      <c r="AE29" s="483"/>
      <c r="AF29" s="483"/>
      <c r="AG29" s="483"/>
      <c r="AH29" s="134"/>
      <c r="AI29" s="134"/>
      <c r="AJ29" s="134"/>
      <c r="AK29" s="134"/>
    </row>
    <row r="30" spans="1:37" ht="7.5" customHeight="1"/>
    <row r="31" spans="1:37">
      <c r="W31" s="231" t="s">
        <v>89</v>
      </c>
      <c r="X31" s="231"/>
      <c r="Y31" s="438"/>
      <c r="Z31" s="438"/>
      <c r="AA31" t="s">
        <v>90</v>
      </c>
      <c r="AB31" s="438"/>
      <c r="AC31" s="438"/>
      <c r="AD31" t="s">
        <v>19</v>
      </c>
      <c r="AE31" s="438"/>
      <c r="AF31" s="438"/>
      <c r="AG31" t="s">
        <v>20</v>
      </c>
    </row>
    <row r="32" spans="1:37" ht="18" customHeight="1">
      <c r="A32" t="s">
        <v>440</v>
      </c>
    </row>
    <row r="33" spans="1:45" ht="18" customHeight="1">
      <c r="A33" t="s">
        <v>630</v>
      </c>
    </row>
    <row r="34" spans="1:45" ht="18" customHeight="1"/>
    <row r="35" spans="1:45" ht="18" customHeight="1">
      <c r="A35" t="s">
        <v>489</v>
      </c>
    </row>
    <row r="36" spans="1:45" ht="20.100000000000001" customHeight="1">
      <c r="A36" s="526" t="s">
        <v>246</v>
      </c>
      <c r="B36" s="526"/>
      <c r="C36" s="526"/>
      <c r="D36" s="526"/>
      <c r="E36" s="526"/>
      <c r="F36" s="526"/>
      <c r="G36" s="526"/>
      <c r="H36" s="526"/>
      <c r="I36" s="526"/>
      <c r="J36" s="526" t="s">
        <v>246</v>
      </c>
      <c r="K36" s="526"/>
      <c r="L36" s="526"/>
      <c r="M36" s="526"/>
      <c r="N36" s="526"/>
      <c r="O36" s="526"/>
      <c r="P36" s="526"/>
      <c r="Q36" s="526"/>
      <c r="R36" s="533" t="s">
        <v>247</v>
      </c>
      <c r="S36" s="533"/>
      <c r="T36" s="533"/>
      <c r="U36" s="533"/>
      <c r="V36" s="533"/>
      <c r="W36" s="530" t="s">
        <v>508</v>
      </c>
      <c r="X36" s="529"/>
      <c r="Y36" s="529"/>
      <c r="Z36" s="529"/>
      <c r="AA36" s="529"/>
      <c r="AB36" s="529"/>
      <c r="AC36" s="529"/>
      <c r="AD36" s="529"/>
      <c r="AE36" s="529"/>
      <c r="AF36" s="529"/>
      <c r="AG36" s="531"/>
    </row>
    <row r="37" spans="1:45" ht="21.95" customHeight="1">
      <c r="A37" s="526" t="s">
        <v>544</v>
      </c>
      <c r="B37" s="526"/>
      <c r="C37" s="526"/>
      <c r="D37" s="526"/>
      <c r="E37" s="526"/>
      <c r="F37" s="526"/>
      <c r="G37" s="526"/>
      <c r="H37" s="526"/>
      <c r="I37" s="526"/>
      <c r="J37" s="526" t="s">
        <v>543</v>
      </c>
      <c r="K37" s="526"/>
      <c r="L37" s="526"/>
      <c r="M37" s="526"/>
      <c r="N37" s="526"/>
      <c r="O37" s="526"/>
      <c r="P37" s="526"/>
      <c r="Q37" s="526"/>
      <c r="R37" s="526" t="s">
        <v>143</v>
      </c>
      <c r="S37" s="526"/>
      <c r="T37" s="526"/>
      <c r="U37" s="526"/>
      <c r="V37" s="526"/>
      <c r="W37" s="526"/>
      <c r="X37" s="526"/>
      <c r="Y37" s="526"/>
      <c r="Z37" s="526"/>
      <c r="AA37" s="526"/>
      <c r="AB37" s="526"/>
      <c r="AC37" s="526"/>
      <c r="AD37" s="526"/>
      <c r="AE37" s="526"/>
      <c r="AF37" s="526"/>
      <c r="AG37" s="526"/>
    </row>
    <row r="38" spans="1:45" ht="20.100000000000001" customHeight="1">
      <c r="A38" s="306"/>
      <c r="B38" s="306"/>
      <c r="C38" s="306"/>
      <c r="D38" s="306"/>
      <c r="E38" s="306"/>
      <c r="F38" s="306"/>
      <c r="G38" s="306"/>
      <c r="H38" s="306"/>
      <c r="I38" s="306"/>
      <c r="J38" s="306"/>
      <c r="K38" s="306"/>
      <c r="L38" s="306"/>
      <c r="M38" s="306"/>
      <c r="N38" s="306"/>
      <c r="O38" s="306"/>
      <c r="P38" s="306"/>
      <c r="Q38" s="306"/>
      <c r="R38" s="252" t="s">
        <v>247</v>
      </c>
      <c r="S38" s="252"/>
      <c r="T38" s="252"/>
      <c r="U38" s="252"/>
      <c r="V38" s="252"/>
      <c r="W38" s="274"/>
      <c r="X38" s="275"/>
      <c r="Y38" s="275"/>
      <c r="Z38" s="275"/>
      <c r="AA38" s="275"/>
      <c r="AB38" s="275"/>
      <c r="AC38" s="275"/>
      <c r="AD38" s="275"/>
      <c r="AE38" s="275"/>
      <c r="AF38" s="275"/>
      <c r="AG38" s="276"/>
    </row>
    <row r="39" spans="1:45" ht="20.100000000000001" customHeight="1">
      <c r="A39" s="254"/>
      <c r="B39" s="254"/>
      <c r="C39" s="254"/>
      <c r="D39" s="254"/>
      <c r="E39" s="254"/>
      <c r="F39" s="254"/>
      <c r="G39" s="254"/>
      <c r="H39" s="254"/>
      <c r="I39" s="254"/>
      <c r="J39" s="254"/>
      <c r="K39" s="254"/>
      <c r="L39" s="254"/>
      <c r="M39" s="254"/>
      <c r="N39" s="254"/>
      <c r="O39" s="254"/>
      <c r="P39" s="254"/>
      <c r="Q39" s="254"/>
      <c r="R39" s="527"/>
      <c r="S39" s="527"/>
      <c r="T39" s="527"/>
      <c r="U39" s="527"/>
      <c r="V39" s="527"/>
      <c r="W39" s="527"/>
      <c r="X39" s="527"/>
      <c r="Y39" s="527"/>
      <c r="Z39" s="527"/>
      <c r="AA39" s="527"/>
      <c r="AB39" s="527"/>
      <c r="AC39" s="527"/>
      <c r="AD39" s="527"/>
      <c r="AE39" s="527"/>
      <c r="AF39" s="527"/>
      <c r="AG39" s="527"/>
    </row>
    <row r="40" spans="1:45" ht="20.100000000000001" customHeight="1">
      <c r="A40" s="522" t="s">
        <v>539</v>
      </c>
      <c r="B40" s="522"/>
      <c r="C40" s="522"/>
      <c r="D40" s="522"/>
      <c r="E40" s="522"/>
      <c r="F40" s="522"/>
      <c r="G40" s="522"/>
      <c r="H40" s="522"/>
      <c r="I40" s="522"/>
      <c r="J40" s="522"/>
      <c r="K40" s="522"/>
      <c r="L40" s="522"/>
      <c r="M40" s="522"/>
      <c r="N40" s="522"/>
      <c r="O40" s="522"/>
      <c r="P40" s="522"/>
      <c r="Q40" s="522"/>
      <c r="R40" s="522"/>
      <c r="S40" s="522"/>
      <c r="T40" s="522"/>
      <c r="U40" s="523" t="s">
        <v>540</v>
      </c>
      <c r="V40" s="524"/>
      <c r="W40" s="524"/>
      <c r="X40" s="524"/>
      <c r="Y40" s="524"/>
      <c r="Z40" s="524"/>
      <c r="AA40" s="524"/>
      <c r="AB40" s="524"/>
      <c r="AC40" s="524"/>
      <c r="AD40" s="524"/>
      <c r="AE40" s="524"/>
      <c r="AF40" s="524"/>
      <c r="AG40" s="524"/>
      <c r="AH40" s="164"/>
      <c r="AI40" s="164"/>
      <c r="AJ40" s="164"/>
      <c r="AK40" s="162"/>
      <c r="AL40" s="162"/>
      <c r="AM40" s="162"/>
      <c r="AN40" s="175"/>
      <c r="AO40" s="175"/>
      <c r="AP40" s="175"/>
      <c r="AQ40" s="171"/>
      <c r="AR40" s="171"/>
      <c r="AS40" s="171"/>
    </row>
    <row r="41" spans="1:45" ht="20.100000000000001" customHeight="1">
      <c r="A41" s="254"/>
      <c r="B41" s="254"/>
      <c r="C41" s="254"/>
      <c r="D41" s="254"/>
      <c r="E41" s="254"/>
      <c r="F41" s="254"/>
      <c r="G41" s="254"/>
      <c r="H41" s="254"/>
      <c r="I41" s="254"/>
      <c r="J41" s="254"/>
      <c r="K41" s="254"/>
      <c r="L41" s="254"/>
      <c r="M41" s="254"/>
      <c r="N41" s="254"/>
      <c r="O41" s="254"/>
      <c r="P41" s="254"/>
      <c r="Q41" s="254"/>
      <c r="R41" s="254"/>
      <c r="S41" s="254"/>
      <c r="T41" s="254"/>
      <c r="U41" s="306"/>
      <c r="V41" s="525"/>
      <c r="W41" s="525"/>
      <c r="X41" s="525"/>
      <c r="Y41" s="525"/>
      <c r="Z41" s="525"/>
      <c r="AA41" s="525"/>
      <c r="AB41" s="525"/>
      <c r="AC41" s="525"/>
      <c r="AD41" s="525"/>
      <c r="AE41" s="525"/>
      <c r="AF41" s="525"/>
      <c r="AG41" s="525"/>
      <c r="AH41" s="164"/>
      <c r="AI41" s="164"/>
      <c r="AJ41" s="164"/>
      <c r="AK41" s="162"/>
      <c r="AL41" s="162"/>
      <c r="AM41" s="162"/>
      <c r="AN41" s="175"/>
      <c r="AO41" s="175"/>
      <c r="AP41" s="175"/>
      <c r="AQ41" s="171"/>
      <c r="AR41" s="171"/>
      <c r="AS41" s="171"/>
    </row>
    <row r="43" spans="1:45">
      <c r="A43" s="88" t="s">
        <v>531</v>
      </c>
      <c r="L43" s="451" t="s">
        <v>530</v>
      </c>
      <c r="M43" s="451"/>
    </row>
    <row r="44" spans="1:45">
      <c r="A44" s="158" t="s">
        <v>520</v>
      </c>
      <c r="B44" s="452" t="s">
        <v>545</v>
      </c>
      <c r="C44" s="452"/>
      <c r="D44" s="452"/>
      <c r="E44" s="452"/>
      <c r="F44" s="452"/>
      <c r="G44" s="452"/>
      <c r="H44" s="452"/>
      <c r="I44" s="452"/>
      <c r="J44" s="452"/>
      <c r="K44" s="453">
        <v>2000</v>
      </c>
      <c r="L44" s="453"/>
      <c r="M44" s="453"/>
    </row>
    <row r="45" spans="1:45">
      <c r="A45" s="158" t="s">
        <v>522</v>
      </c>
      <c r="B45" s="452" t="s">
        <v>546</v>
      </c>
      <c r="C45" s="452"/>
      <c r="D45" s="452"/>
      <c r="E45" s="452"/>
      <c r="F45" s="452"/>
      <c r="G45" s="452"/>
      <c r="H45" s="452"/>
      <c r="I45" s="452"/>
      <c r="J45" s="452"/>
      <c r="K45" s="453">
        <v>1000</v>
      </c>
      <c r="L45" s="453"/>
      <c r="M45" s="453"/>
    </row>
    <row r="46" spans="1:45">
      <c r="A46" s="158" t="s">
        <v>524</v>
      </c>
      <c r="B46" s="452" t="s">
        <v>547</v>
      </c>
      <c r="C46" s="452"/>
      <c r="D46" s="452"/>
      <c r="E46" s="452"/>
      <c r="F46" s="452"/>
      <c r="G46" s="452"/>
      <c r="H46" s="452"/>
      <c r="I46" s="452"/>
      <c r="J46" s="452"/>
      <c r="K46" s="453">
        <v>300</v>
      </c>
      <c r="L46" s="453"/>
      <c r="M46" s="453"/>
    </row>
  </sheetData>
  <mergeCells count="86">
    <mergeCell ref="A1:AG1"/>
    <mergeCell ref="W3:X3"/>
    <mergeCell ref="Y3:Z3"/>
    <mergeCell ref="AB3:AC3"/>
    <mergeCell ref="AE3:AF3"/>
    <mergeCell ref="L43:M43"/>
    <mergeCell ref="A29:AG29"/>
    <mergeCell ref="W31:X31"/>
    <mergeCell ref="Y31:Z31"/>
    <mergeCell ref="AB31:AC31"/>
    <mergeCell ref="AE31:AF31"/>
    <mergeCell ref="R36:V36"/>
    <mergeCell ref="W36:AG36"/>
    <mergeCell ref="R37:AG37"/>
    <mergeCell ref="R38:V38"/>
    <mergeCell ref="A9:E9"/>
    <mergeCell ref="A10:E10"/>
    <mergeCell ref="A8:AG8"/>
    <mergeCell ref="K9:L9"/>
    <mergeCell ref="O20:AG26"/>
    <mergeCell ref="B24:J24"/>
    <mergeCell ref="K24:M24"/>
    <mergeCell ref="B25:J25"/>
    <mergeCell ref="K25:M25"/>
    <mergeCell ref="B22:J22"/>
    <mergeCell ref="K22:M22"/>
    <mergeCell ref="B23:J23"/>
    <mergeCell ref="K23:M23"/>
    <mergeCell ref="B20:J20"/>
    <mergeCell ref="K20:M20"/>
    <mergeCell ref="B21:J21"/>
    <mergeCell ref="M9:Q9"/>
    <mergeCell ref="M10:Q10"/>
    <mergeCell ref="R9:V9"/>
    <mergeCell ref="K11:L11"/>
    <mergeCell ref="K12:L12"/>
    <mergeCell ref="K10:L10"/>
    <mergeCell ref="W9:AG9"/>
    <mergeCell ref="W11:AG11"/>
    <mergeCell ref="F13:J13"/>
    <mergeCell ref="K13:O13"/>
    <mergeCell ref="F14:J14"/>
    <mergeCell ref="K14:O14"/>
    <mergeCell ref="P13:V13"/>
    <mergeCell ref="W13:AG13"/>
    <mergeCell ref="P14:V14"/>
    <mergeCell ref="W14:AG14"/>
    <mergeCell ref="R11:V11"/>
    <mergeCell ref="F11:J11"/>
    <mergeCell ref="F12:J12"/>
    <mergeCell ref="M11:Q11"/>
    <mergeCell ref="M12:Q12"/>
    <mergeCell ref="F9:J9"/>
    <mergeCell ref="U15:AG15"/>
    <mergeCell ref="U16:AG16"/>
    <mergeCell ref="R10:AG10"/>
    <mergeCell ref="R12:AG12"/>
    <mergeCell ref="A15:T15"/>
    <mergeCell ref="A16:T16"/>
    <mergeCell ref="A14:E14"/>
    <mergeCell ref="A13:E13"/>
    <mergeCell ref="A11:E11"/>
    <mergeCell ref="A12:E12"/>
    <mergeCell ref="F10:J10"/>
    <mergeCell ref="K21:M21"/>
    <mergeCell ref="L19:M19"/>
    <mergeCell ref="A40:T40"/>
    <mergeCell ref="U40:AG40"/>
    <mergeCell ref="A41:T41"/>
    <mergeCell ref="U41:AG41"/>
    <mergeCell ref="A36:I36"/>
    <mergeCell ref="A37:I37"/>
    <mergeCell ref="J36:Q36"/>
    <mergeCell ref="J37:Q37"/>
    <mergeCell ref="A38:I38"/>
    <mergeCell ref="J38:Q38"/>
    <mergeCell ref="W38:AG38"/>
    <mergeCell ref="R39:AG39"/>
    <mergeCell ref="A39:I39"/>
    <mergeCell ref="J39:Q39"/>
    <mergeCell ref="B44:J44"/>
    <mergeCell ref="K44:M44"/>
    <mergeCell ref="B45:J45"/>
    <mergeCell ref="K45:M45"/>
    <mergeCell ref="B46:J46"/>
    <mergeCell ref="K46:M46"/>
  </mergeCells>
  <phoneticPr fontId="1"/>
  <pageMargins left="0.70866141732283472" right="0.70866141732283472" top="0.74803149606299213" bottom="0.74803149606299213" header="0.31496062992125984" footer="0.31496062992125984"/>
  <pageSetup paperSize="9" orientation="portrait" r:id="rId1"/>
  <headerFooter>
    <oddFooter>&amp;C&amp;12－　16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36"/>
  <sheetViews>
    <sheetView view="pageBreakPreview" topLeftCell="A19" zoomScaleNormal="100" zoomScaleSheetLayoutView="100" workbookViewId="0">
      <selection activeCell="E24" sqref="E24"/>
    </sheetView>
  </sheetViews>
  <sheetFormatPr defaultRowHeight="12.75"/>
  <cols>
    <col min="1" max="2" width="4.33203125" style="120" bestFit="1" customWidth="1"/>
    <col min="3" max="3" width="7.59765625" bestFit="1" customWidth="1"/>
    <col min="4" max="4" width="8.73046875" style="96"/>
    <col min="5" max="5" width="32.06640625" bestFit="1" customWidth="1"/>
    <col min="6" max="6" width="17.46484375" bestFit="1" customWidth="1"/>
    <col min="7" max="7" width="11.73046875" bestFit="1" customWidth="1"/>
    <col min="9" max="10" width="3.3984375" bestFit="1" customWidth="1"/>
    <col min="11" max="11" width="27.53125" bestFit="1" customWidth="1"/>
    <col min="12" max="12" width="5.33203125" bestFit="1" customWidth="1"/>
    <col min="13" max="14" width="3.3984375" bestFit="1" customWidth="1"/>
    <col min="15" max="15" width="6.265625" bestFit="1" customWidth="1"/>
  </cols>
  <sheetData>
    <row r="1" spans="1:16" ht="23.1" customHeight="1" thickBot="1">
      <c r="A1" s="540" t="s">
        <v>89</v>
      </c>
      <c r="B1" s="540"/>
      <c r="C1" s="117">
        <f>表紙!AJ1</f>
        <v>30</v>
      </c>
      <c r="D1" s="121" t="s">
        <v>560</v>
      </c>
      <c r="E1" s="116"/>
      <c r="F1" s="116"/>
      <c r="G1" s="116"/>
    </row>
    <row r="2" spans="1:16" ht="30" customHeight="1" thickBot="1">
      <c r="A2" s="106" t="s">
        <v>134</v>
      </c>
      <c r="B2" s="107" t="s">
        <v>394</v>
      </c>
      <c r="C2" s="107" t="s">
        <v>395</v>
      </c>
      <c r="D2" s="107" t="s">
        <v>0</v>
      </c>
      <c r="E2" s="122" t="s">
        <v>396</v>
      </c>
      <c r="F2" s="107" t="s">
        <v>414</v>
      </c>
      <c r="G2" s="123" t="s">
        <v>561</v>
      </c>
    </row>
    <row r="3" spans="1:16" ht="21.95" customHeight="1">
      <c r="A3" s="125">
        <v>1</v>
      </c>
      <c r="B3" s="109">
        <v>4</v>
      </c>
      <c r="C3" s="109">
        <v>7</v>
      </c>
      <c r="D3" s="108" t="s">
        <v>22</v>
      </c>
      <c r="E3" s="118" t="s">
        <v>397</v>
      </c>
      <c r="F3" s="110" t="s">
        <v>562</v>
      </c>
      <c r="G3" s="111" t="str">
        <f>M3&amp;N3&amp;O3</f>
        <v>H30年3月</v>
      </c>
      <c r="M3" t="s">
        <v>415</v>
      </c>
      <c r="N3">
        <f>$C$1</f>
        <v>30</v>
      </c>
      <c r="O3" t="s">
        <v>417</v>
      </c>
    </row>
    <row r="4" spans="1:16" ht="21.95" customHeight="1">
      <c r="A4" s="126">
        <v>2</v>
      </c>
      <c r="B4" s="109">
        <v>4</v>
      </c>
      <c r="C4" s="109">
        <v>22</v>
      </c>
      <c r="D4" s="108" t="s">
        <v>20</v>
      </c>
      <c r="E4" s="119" t="str">
        <f>I4&amp;J4&amp;K4</f>
        <v>第54回千葉県剣道演武大会</v>
      </c>
      <c r="F4" s="112" t="s">
        <v>563</v>
      </c>
      <c r="G4" s="127" t="str">
        <f>M4&amp;N4&amp;O4</f>
        <v>H30年3月</v>
      </c>
      <c r="I4" t="s">
        <v>222</v>
      </c>
      <c r="J4">
        <f>$C$1+24</f>
        <v>54</v>
      </c>
      <c r="K4" t="s">
        <v>631</v>
      </c>
      <c r="M4" t="s">
        <v>415</v>
      </c>
      <c r="N4">
        <f>$C$1</f>
        <v>30</v>
      </c>
      <c r="O4" t="s">
        <v>417</v>
      </c>
    </row>
    <row r="5" spans="1:16" ht="21.95" customHeight="1">
      <c r="A5" s="126">
        <v>3</v>
      </c>
      <c r="B5" s="114">
        <v>4</v>
      </c>
      <c r="C5" s="114">
        <v>29</v>
      </c>
      <c r="D5" s="95" t="s">
        <v>20</v>
      </c>
      <c r="E5" s="119" t="s">
        <v>398</v>
      </c>
      <c r="F5" s="113" t="s">
        <v>564</v>
      </c>
      <c r="G5" s="127" t="str">
        <f>I5&amp;J5&amp;K5</f>
        <v>H30年1・2月</v>
      </c>
      <c r="I5" t="s">
        <v>415</v>
      </c>
      <c r="J5">
        <f>$C$1</f>
        <v>30</v>
      </c>
      <c r="K5" t="s">
        <v>416</v>
      </c>
    </row>
    <row r="6" spans="1:16" ht="21.95" customHeight="1">
      <c r="A6" s="125">
        <v>4</v>
      </c>
      <c r="B6" s="114">
        <v>4</v>
      </c>
      <c r="C6" s="114">
        <v>30</v>
      </c>
      <c r="D6" s="186" t="s">
        <v>632</v>
      </c>
      <c r="E6" s="119" t="s">
        <v>399</v>
      </c>
      <c r="F6" s="113" t="s">
        <v>564</v>
      </c>
      <c r="G6" s="127" t="str">
        <f t="shared" ref="G6:G10" si="0">I6&amp;J6&amp;K6</f>
        <v>H30年1・2月</v>
      </c>
      <c r="I6" t="s">
        <v>415</v>
      </c>
      <c r="J6">
        <f t="shared" ref="J6:J10" si="1">$C$1</f>
        <v>30</v>
      </c>
      <c r="K6" t="s">
        <v>416</v>
      </c>
    </row>
    <row r="7" spans="1:16" ht="21.95" customHeight="1">
      <c r="A7" s="126">
        <v>5</v>
      </c>
      <c r="B7" s="114">
        <v>5</v>
      </c>
      <c r="C7" s="114" t="s">
        <v>420</v>
      </c>
      <c r="D7" s="95" t="s">
        <v>633</v>
      </c>
      <c r="E7" s="119" t="s">
        <v>400</v>
      </c>
      <c r="F7" s="113" t="s">
        <v>564</v>
      </c>
      <c r="G7" s="127" t="str">
        <f t="shared" si="0"/>
        <v>H30年1・2月</v>
      </c>
      <c r="I7" t="s">
        <v>415</v>
      </c>
      <c r="J7">
        <f t="shared" si="1"/>
        <v>30</v>
      </c>
      <c r="K7" t="s">
        <v>416</v>
      </c>
    </row>
    <row r="8" spans="1:16" ht="21.95" customHeight="1">
      <c r="A8" s="126">
        <v>6</v>
      </c>
      <c r="B8" s="114">
        <v>5</v>
      </c>
      <c r="C8" s="114" t="s">
        <v>421</v>
      </c>
      <c r="D8" s="95" t="s">
        <v>603</v>
      </c>
      <c r="E8" s="119" t="s">
        <v>634</v>
      </c>
      <c r="F8" s="113" t="s">
        <v>564</v>
      </c>
      <c r="G8" s="127" t="str">
        <f t="shared" si="0"/>
        <v>H30年1・2月</v>
      </c>
      <c r="I8" t="s">
        <v>415</v>
      </c>
      <c r="J8">
        <f t="shared" si="1"/>
        <v>30</v>
      </c>
      <c r="K8" t="s">
        <v>416</v>
      </c>
    </row>
    <row r="9" spans="1:16" ht="21.95" customHeight="1">
      <c r="A9" s="125">
        <v>7</v>
      </c>
      <c r="B9" s="114">
        <v>5</v>
      </c>
      <c r="C9" s="114">
        <v>12</v>
      </c>
      <c r="D9" s="95" t="s">
        <v>22</v>
      </c>
      <c r="E9" s="119" t="s">
        <v>399</v>
      </c>
      <c r="F9" s="113" t="s">
        <v>564</v>
      </c>
      <c r="G9" s="127" t="str">
        <f t="shared" si="0"/>
        <v>H30年1・2月</v>
      </c>
      <c r="I9" t="s">
        <v>415</v>
      </c>
      <c r="J9">
        <f t="shared" si="1"/>
        <v>30</v>
      </c>
      <c r="K9" t="s">
        <v>416</v>
      </c>
    </row>
    <row r="10" spans="1:16" ht="21.95" customHeight="1" thickBot="1">
      <c r="A10" s="126">
        <v>8</v>
      </c>
      <c r="B10" s="114">
        <v>5</v>
      </c>
      <c r="C10" s="114">
        <v>13</v>
      </c>
      <c r="D10" s="95" t="s">
        <v>20</v>
      </c>
      <c r="E10" s="119" t="s">
        <v>398</v>
      </c>
      <c r="F10" s="113" t="s">
        <v>564</v>
      </c>
      <c r="G10" s="127" t="str">
        <f t="shared" si="0"/>
        <v>H30年1・2月</v>
      </c>
      <c r="I10" t="s">
        <v>415</v>
      </c>
      <c r="J10">
        <f t="shared" si="1"/>
        <v>30</v>
      </c>
      <c r="K10" t="s">
        <v>416</v>
      </c>
    </row>
    <row r="11" spans="1:16" ht="21.95" customHeight="1" thickBot="1">
      <c r="A11" s="126">
        <v>9</v>
      </c>
      <c r="B11" s="114">
        <v>5</v>
      </c>
      <c r="C11" s="114">
        <v>26</v>
      </c>
      <c r="D11" s="95" t="s">
        <v>22</v>
      </c>
      <c r="E11" s="119" t="s">
        <v>401</v>
      </c>
      <c r="F11" s="113" t="s">
        <v>402</v>
      </c>
      <c r="G11" s="115" t="str">
        <f>M11&amp;N11&amp;O11&amp;P11</f>
        <v>5月4日迄</v>
      </c>
      <c r="M11" s="124">
        <v>5</v>
      </c>
      <c r="N11" t="s">
        <v>19</v>
      </c>
      <c r="O11" s="124">
        <v>4</v>
      </c>
      <c r="P11" t="s">
        <v>418</v>
      </c>
    </row>
    <row r="12" spans="1:16" ht="21.95" customHeight="1">
      <c r="A12" s="125">
        <v>10</v>
      </c>
      <c r="B12" s="114">
        <v>7</v>
      </c>
      <c r="C12" s="114">
        <v>7</v>
      </c>
      <c r="D12" s="95" t="s">
        <v>22</v>
      </c>
      <c r="E12" s="119" t="str">
        <f>I12&amp;J12&amp;K12</f>
        <v>第47回千葉県女子剣道選手権大会</v>
      </c>
      <c r="F12" s="113" t="s">
        <v>402</v>
      </c>
      <c r="G12" s="127" t="str">
        <f>M12&amp;N12&amp;O12</f>
        <v>H30年3月</v>
      </c>
      <c r="I12" t="s">
        <v>222</v>
      </c>
      <c r="J12">
        <f>$C$1+17</f>
        <v>47</v>
      </c>
      <c r="K12" t="s">
        <v>422</v>
      </c>
      <c r="M12" t="s">
        <v>415</v>
      </c>
      <c r="N12">
        <f>$C$1</f>
        <v>30</v>
      </c>
      <c r="O12" t="s">
        <v>417</v>
      </c>
    </row>
    <row r="13" spans="1:16" ht="21.95" customHeight="1">
      <c r="A13" s="126">
        <v>11</v>
      </c>
      <c r="B13" s="114">
        <v>7</v>
      </c>
      <c r="C13" s="114">
        <v>8</v>
      </c>
      <c r="D13" s="95" t="s">
        <v>20</v>
      </c>
      <c r="E13" s="119" t="s">
        <v>427</v>
      </c>
      <c r="F13" s="113" t="s">
        <v>562</v>
      </c>
      <c r="G13" s="115" t="s">
        <v>428</v>
      </c>
    </row>
    <row r="14" spans="1:16" ht="21.95" customHeight="1" thickBot="1">
      <c r="A14" s="126">
        <v>12</v>
      </c>
      <c r="B14" s="114">
        <v>8</v>
      </c>
      <c r="C14" s="114">
        <v>11</v>
      </c>
      <c r="D14" s="95" t="s">
        <v>22</v>
      </c>
      <c r="E14" s="119" t="s">
        <v>433</v>
      </c>
      <c r="F14" s="113" t="s">
        <v>564</v>
      </c>
      <c r="G14" s="115" t="s">
        <v>423</v>
      </c>
    </row>
    <row r="15" spans="1:16" ht="21.95" customHeight="1" thickBot="1">
      <c r="A15" s="126">
        <v>13</v>
      </c>
      <c r="B15" s="114">
        <v>8</v>
      </c>
      <c r="C15" s="114">
        <v>12</v>
      </c>
      <c r="D15" s="95" t="s">
        <v>20</v>
      </c>
      <c r="E15" s="119" t="s">
        <v>403</v>
      </c>
      <c r="F15" s="113" t="s">
        <v>402</v>
      </c>
      <c r="G15" s="115" t="str">
        <f>M15&amp;N15&amp;O15&amp;P15</f>
        <v>6月30日迄</v>
      </c>
      <c r="M15" s="124">
        <v>6</v>
      </c>
      <c r="N15" t="s">
        <v>19</v>
      </c>
      <c r="O15" s="124">
        <v>30</v>
      </c>
      <c r="P15" t="s">
        <v>418</v>
      </c>
    </row>
    <row r="16" spans="1:16" ht="21.95" customHeight="1">
      <c r="A16" s="126">
        <v>14</v>
      </c>
      <c r="B16" s="114">
        <v>8</v>
      </c>
      <c r="C16" s="114">
        <v>18</v>
      </c>
      <c r="D16" s="95" t="s">
        <v>22</v>
      </c>
      <c r="E16" s="119" t="s">
        <v>635</v>
      </c>
      <c r="F16" s="113" t="s">
        <v>564</v>
      </c>
      <c r="G16" s="115" t="s">
        <v>423</v>
      </c>
    </row>
    <row r="17" spans="1:16" ht="21.95" customHeight="1">
      <c r="A17" s="126">
        <v>15</v>
      </c>
      <c r="B17" s="114">
        <v>8</v>
      </c>
      <c r="C17" s="114">
        <v>19</v>
      </c>
      <c r="D17" s="95" t="s">
        <v>20</v>
      </c>
      <c r="E17" s="119" t="s">
        <v>636</v>
      </c>
      <c r="F17" s="113" t="s">
        <v>564</v>
      </c>
      <c r="G17" s="115" t="s">
        <v>423</v>
      </c>
    </row>
    <row r="18" spans="1:16" ht="21.95" customHeight="1">
      <c r="A18" s="126">
        <v>16</v>
      </c>
      <c r="B18" s="114">
        <v>8</v>
      </c>
      <c r="C18" s="114">
        <v>25</v>
      </c>
      <c r="D18" s="95" t="s">
        <v>22</v>
      </c>
      <c r="E18" s="119" t="s">
        <v>604</v>
      </c>
      <c r="F18" s="113" t="s">
        <v>564</v>
      </c>
      <c r="G18" s="115" t="s">
        <v>423</v>
      </c>
    </row>
    <row r="19" spans="1:16" ht="21.95" customHeight="1" thickBot="1">
      <c r="A19" s="126">
        <v>17</v>
      </c>
      <c r="B19" s="114">
        <v>8</v>
      </c>
      <c r="C19" s="114">
        <v>26</v>
      </c>
      <c r="D19" s="95" t="s">
        <v>20</v>
      </c>
      <c r="E19" s="119" t="s">
        <v>605</v>
      </c>
      <c r="F19" s="113" t="s">
        <v>564</v>
      </c>
      <c r="G19" s="115" t="s">
        <v>423</v>
      </c>
    </row>
    <row r="20" spans="1:16" ht="21.95" customHeight="1" thickBot="1">
      <c r="A20" s="126">
        <v>18</v>
      </c>
      <c r="B20" s="114">
        <v>9</v>
      </c>
      <c r="C20" s="114">
        <v>1</v>
      </c>
      <c r="D20" s="95" t="s">
        <v>22</v>
      </c>
      <c r="E20" s="119" t="str">
        <f>I20&amp;J20&amp;K20</f>
        <v>第66回千葉県剣道選手権大会</v>
      </c>
      <c r="F20" s="113" t="s">
        <v>402</v>
      </c>
      <c r="G20" s="115" t="str">
        <f>M20&amp;N20&amp;O20&amp;P20</f>
        <v>7月31日迄</v>
      </c>
      <c r="I20" t="s">
        <v>222</v>
      </c>
      <c r="J20">
        <f>$C$1+36</f>
        <v>66</v>
      </c>
      <c r="K20" t="s">
        <v>429</v>
      </c>
      <c r="M20" s="124">
        <v>7</v>
      </c>
      <c r="N20" t="s">
        <v>19</v>
      </c>
      <c r="O20" s="124">
        <v>31</v>
      </c>
      <c r="P20" t="s">
        <v>418</v>
      </c>
    </row>
    <row r="21" spans="1:16" ht="21.95" customHeight="1" thickBot="1">
      <c r="A21" s="126">
        <v>19</v>
      </c>
      <c r="B21" s="114">
        <v>9</v>
      </c>
      <c r="C21" s="114">
        <v>8</v>
      </c>
      <c r="D21" s="95" t="s">
        <v>22</v>
      </c>
      <c r="E21" s="119" t="s">
        <v>404</v>
      </c>
      <c r="F21" s="113" t="s">
        <v>402</v>
      </c>
      <c r="G21" s="115" t="str">
        <f t="shared" ref="G21:G23" si="2">M21&amp;N21&amp;O21&amp;P21</f>
        <v>6月30日迄</v>
      </c>
      <c r="I21" s="34"/>
      <c r="J21" s="34"/>
      <c r="K21" s="34"/>
      <c r="M21" s="124">
        <v>6</v>
      </c>
      <c r="N21" t="s">
        <v>19</v>
      </c>
      <c r="O21" s="124">
        <v>30</v>
      </c>
      <c r="P21" t="s">
        <v>418</v>
      </c>
    </row>
    <row r="22" spans="1:16" ht="21.95" customHeight="1" thickBot="1">
      <c r="A22" s="126">
        <v>20</v>
      </c>
      <c r="B22" s="114">
        <v>10</v>
      </c>
      <c r="C22" s="114">
        <v>6</v>
      </c>
      <c r="D22" s="95" t="s">
        <v>22</v>
      </c>
      <c r="E22" s="119" t="s">
        <v>430</v>
      </c>
      <c r="F22" s="113" t="s">
        <v>402</v>
      </c>
      <c r="G22" s="115" t="str">
        <f t="shared" si="2"/>
        <v>8月31日迄</v>
      </c>
      <c r="I22" s="34"/>
      <c r="J22" s="34"/>
      <c r="K22" s="34"/>
      <c r="M22" s="124">
        <v>8</v>
      </c>
      <c r="N22" t="s">
        <v>19</v>
      </c>
      <c r="O22" s="124">
        <v>31</v>
      </c>
      <c r="P22" t="s">
        <v>418</v>
      </c>
    </row>
    <row r="23" spans="1:16" ht="21.95" customHeight="1" thickBot="1">
      <c r="A23" s="126">
        <v>21</v>
      </c>
      <c r="B23" s="114">
        <v>10</v>
      </c>
      <c r="C23" s="114">
        <v>20</v>
      </c>
      <c r="D23" s="95" t="s">
        <v>22</v>
      </c>
      <c r="E23" s="119" t="s">
        <v>658</v>
      </c>
      <c r="F23" s="113" t="s">
        <v>402</v>
      </c>
      <c r="G23" s="115" t="str">
        <f t="shared" si="2"/>
        <v>9月10日迄</v>
      </c>
      <c r="I23" s="34"/>
      <c r="J23" s="34"/>
      <c r="K23" s="34"/>
      <c r="M23" s="124">
        <v>9</v>
      </c>
      <c r="N23" t="s">
        <v>19</v>
      </c>
      <c r="O23" s="124">
        <v>10</v>
      </c>
      <c r="P23" t="s">
        <v>418</v>
      </c>
    </row>
    <row r="24" spans="1:16" ht="21.95" customHeight="1" thickBot="1">
      <c r="A24" s="126">
        <v>22</v>
      </c>
      <c r="B24" s="114">
        <v>10</v>
      </c>
      <c r="C24" s="114">
        <v>21</v>
      </c>
      <c r="D24" s="95" t="s">
        <v>20</v>
      </c>
      <c r="E24" s="119" t="str">
        <f>I24&amp;J24&amp;K24</f>
        <v>第68回千葉県民体育大会</v>
      </c>
      <c r="F24" s="113" t="s">
        <v>562</v>
      </c>
      <c r="G24" s="115" t="s">
        <v>432</v>
      </c>
      <c r="I24" t="s">
        <v>222</v>
      </c>
      <c r="J24">
        <f>$C$1+38</f>
        <v>68</v>
      </c>
      <c r="K24" t="s">
        <v>431</v>
      </c>
      <c r="M24" s="124"/>
      <c r="O24" s="124"/>
    </row>
    <row r="25" spans="1:16" ht="21.95" customHeight="1" thickBot="1">
      <c r="A25" s="126">
        <v>23</v>
      </c>
      <c r="B25" s="114">
        <v>10</v>
      </c>
      <c r="C25" s="114">
        <v>27</v>
      </c>
      <c r="D25" s="95" t="s">
        <v>22</v>
      </c>
      <c r="E25" s="119" t="s">
        <v>413</v>
      </c>
      <c r="F25" s="113" t="s">
        <v>402</v>
      </c>
      <c r="G25" s="115" t="str">
        <f>M25&amp;N25&amp;O25&amp;P25</f>
        <v>9月30日迄</v>
      </c>
      <c r="I25" s="34"/>
      <c r="J25" s="34"/>
      <c r="K25" s="34"/>
      <c r="M25" s="124">
        <v>9</v>
      </c>
      <c r="N25" t="s">
        <v>19</v>
      </c>
      <c r="O25" s="124">
        <v>30</v>
      </c>
      <c r="P25" t="s">
        <v>418</v>
      </c>
    </row>
    <row r="26" spans="1:16" ht="21.95" customHeight="1">
      <c r="A26" s="126">
        <v>24</v>
      </c>
      <c r="B26" s="114">
        <v>11</v>
      </c>
      <c r="C26" s="114">
        <v>17</v>
      </c>
      <c r="D26" s="95" t="s">
        <v>22</v>
      </c>
      <c r="E26" s="119" t="s">
        <v>406</v>
      </c>
      <c r="F26" s="113" t="s">
        <v>563</v>
      </c>
      <c r="G26" s="115" t="s">
        <v>424</v>
      </c>
    </row>
    <row r="27" spans="1:16" ht="21.95" customHeight="1" thickBot="1">
      <c r="A27" s="126">
        <v>25</v>
      </c>
      <c r="B27" s="114">
        <v>11</v>
      </c>
      <c r="C27" s="114">
        <v>18</v>
      </c>
      <c r="D27" s="95" t="s">
        <v>20</v>
      </c>
      <c r="E27" s="119" t="s">
        <v>407</v>
      </c>
      <c r="F27" s="113" t="s">
        <v>563</v>
      </c>
      <c r="G27" s="115" t="s">
        <v>424</v>
      </c>
    </row>
    <row r="28" spans="1:16" ht="21.95" customHeight="1" thickBot="1">
      <c r="A28" s="126">
        <v>26</v>
      </c>
      <c r="B28" s="114">
        <v>11</v>
      </c>
      <c r="C28" s="114">
        <v>23</v>
      </c>
      <c r="D28" s="95" t="s">
        <v>419</v>
      </c>
      <c r="E28" s="119" t="str">
        <f>I28&amp;J28&amp;K28</f>
        <v>第66回地区連盟対抗剣道優勝大会</v>
      </c>
      <c r="F28" s="113" t="s">
        <v>562</v>
      </c>
      <c r="G28" s="115" t="s">
        <v>436</v>
      </c>
      <c r="I28" t="s">
        <v>222</v>
      </c>
      <c r="J28">
        <f>$C$1+36</f>
        <v>66</v>
      </c>
      <c r="K28" t="s">
        <v>435</v>
      </c>
      <c r="M28" s="124"/>
      <c r="O28" s="124"/>
    </row>
    <row r="29" spans="1:16" ht="21.95" customHeight="1">
      <c r="A29" s="126">
        <v>27</v>
      </c>
      <c r="B29" s="114">
        <v>11</v>
      </c>
      <c r="C29" s="114">
        <v>25</v>
      </c>
      <c r="D29" s="95" t="s">
        <v>20</v>
      </c>
      <c r="E29" s="119" t="s">
        <v>408</v>
      </c>
      <c r="F29" s="113" t="s">
        <v>564</v>
      </c>
      <c r="G29" s="115" t="s">
        <v>424</v>
      </c>
    </row>
    <row r="30" spans="1:16" ht="21.95" customHeight="1">
      <c r="A30" s="126">
        <v>28</v>
      </c>
      <c r="B30" s="114">
        <v>11</v>
      </c>
      <c r="C30" s="114" t="s">
        <v>607</v>
      </c>
      <c r="D30" s="95" t="s">
        <v>633</v>
      </c>
      <c r="E30" s="119" t="s">
        <v>409</v>
      </c>
      <c r="F30" s="113" t="s">
        <v>564</v>
      </c>
      <c r="G30" s="115" t="s">
        <v>424</v>
      </c>
    </row>
    <row r="31" spans="1:16" ht="21.95" customHeight="1">
      <c r="A31" s="126">
        <v>29</v>
      </c>
      <c r="B31" s="114">
        <v>11</v>
      </c>
      <c r="C31" s="114" t="s">
        <v>606</v>
      </c>
      <c r="D31" s="182" t="s">
        <v>637</v>
      </c>
      <c r="E31" s="119" t="s">
        <v>410</v>
      </c>
      <c r="F31" s="113" t="s">
        <v>564</v>
      </c>
      <c r="G31" s="115" t="s">
        <v>424</v>
      </c>
    </row>
    <row r="32" spans="1:16" ht="21.95" customHeight="1">
      <c r="A32" s="126">
        <v>30</v>
      </c>
      <c r="B32" s="114">
        <v>12</v>
      </c>
      <c r="C32" s="114">
        <v>8</v>
      </c>
      <c r="D32" s="95" t="s">
        <v>22</v>
      </c>
      <c r="E32" s="119" t="s">
        <v>434</v>
      </c>
      <c r="F32" s="113" t="s">
        <v>564</v>
      </c>
      <c r="G32" s="115" t="s">
        <v>425</v>
      </c>
    </row>
    <row r="33" spans="1:16" ht="21.95" customHeight="1" thickBot="1">
      <c r="A33" s="126">
        <v>31</v>
      </c>
      <c r="B33" s="114">
        <v>12</v>
      </c>
      <c r="C33" s="114">
        <v>9</v>
      </c>
      <c r="D33" s="95" t="s">
        <v>20</v>
      </c>
      <c r="E33" s="119" t="s">
        <v>411</v>
      </c>
      <c r="F33" s="113" t="s">
        <v>562</v>
      </c>
      <c r="G33" s="115" t="s">
        <v>412</v>
      </c>
    </row>
    <row r="34" spans="1:16" ht="21.95" customHeight="1" thickBot="1">
      <c r="A34" s="126">
        <v>32</v>
      </c>
      <c r="B34" s="114">
        <v>1</v>
      </c>
      <c r="C34" s="114">
        <v>26</v>
      </c>
      <c r="D34" s="95" t="s">
        <v>22</v>
      </c>
      <c r="E34" s="119" t="s">
        <v>405</v>
      </c>
      <c r="F34" s="113" t="s">
        <v>402</v>
      </c>
      <c r="G34" s="115" t="str">
        <f>M34&amp;N34&amp;O34&amp;P34</f>
        <v>12月21日迄</v>
      </c>
      <c r="I34" s="34"/>
      <c r="J34" s="34"/>
      <c r="K34" s="34"/>
      <c r="M34" s="124">
        <v>12</v>
      </c>
      <c r="N34" t="s">
        <v>19</v>
      </c>
      <c r="O34" s="124">
        <v>21</v>
      </c>
      <c r="P34" t="s">
        <v>418</v>
      </c>
    </row>
    <row r="35" spans="1:16" ht="21.95" customHeight="1" thickBot="1">
      <c r="A35" s="126">
        <v>33</v>
      </c>
      <c r="B35" s="114">
        <v>2</v>
      </c>
      <c r="C35" s="114">
        <v>16</v>
      </c>
      <c r="D35" s="95" t="s">
        <v>22</v>
      </c>
      <c r="E35" s="119" t="s">
        <v>404</v>
      </c>
      <c r="F35" s="113" t="s">
        <v>402</v>
      </c>
      <c r="G35" s="115" t="str">
        <f t="shared" ref="G35" si="3">M35&amp;N35&amp;O35&amp;P35</f>
        <v>12月21日迄</v>
      </c>
      <c r="I35" s="34"/>
      <c r="J35" s="34"/>
      <c r="K35" s="34"/>
      <c r="M35" s="124">
        <v>12</v>
      </c>
      <c r="N35" t="s">
        <v>19</v>
      </c>
      <c r="O35" s="124">
        <v>21</v>
      </c>
      <c r="P35" t="s">
        <v>418</v>
      </c>
    </row>
    <row r="36" spans="1:16" ht="21.95" customHeight="1" thickBot="1">
      <c r="A36" s="133">
        <v>34</v>
      </c>
      <c r="B36" s="128">
        <v>3</v>
      </c>
      <c r="C36" s="128">
        <v>2</v>
      </c>
      <c r="D36" s="129" t="s">
        <v>22</v>
      </c>
      <c r="E36" s="130" t="s">
        <v>434</v>
      </c>
      <c r="F36" s="131" t="s">
        <v>564</v>
      </c>
      <c r="G36" s="132" t="s">
        <v>426</v>
      </c>
    </row>
  </sheetData>
  <mergeCells count="1">
    <mergeCell ref="A1:B1"/>
  </mergeCells>
  <phoneticPr fontId="1"/>
  <printOptions horizontalCentered="1"/>
  <pageMargins left="0.70866141732283472" right="0.70866141732283472" top="0.35433070866141736" bottom="0.6692913385826772" header="0.31496062992125984" footer="0.31496062992125984"/>
  <pageSetup paperSize="9" orientation="portrait" r:id="rId1"/>
  <headerFooter>
    <oddFooter>&amp;C&amp;12－　17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55"/>
  <sheetViews>
    <sheetView tabSelected="1" view="pageBreakPreview" zoomScale="60" zoomScaleNormal="100" workbookViewId="0">
      <selection activeCell="A6" sqref="A6"/>
    </sheetView>
  </sheetViews>
  <sheetFormatPr defaultRowHeight="12.75"/>
  <cols>
    <col min="1" max="8" width="2.59765625" customWidth="1"/>
    <col min="9" max="12" width="2.06640625" customWidth="1"/>
    <col min="13" max="22" width="2.59765625" customWidth="1"/>
    <col min="23" max="23" width="3.1328125" customWidth="1"/>
    <col min="24" max="24" width="3.3984375" customWidth="1"/>
    <col min="25" max="25" width="3.1328125" customWidth="1"/>
    <col min="26" max="92" width="2.59765625" customWidth="1"/>
  </cols>
  <sheetData>
    <row r="1" spans="1:38" ht="21.95" customHeight="1">
      <c r="A1" s="134"/>
      <c r="B1" s="134"/>
      <c r="C1" s="134"/>
      <c r="D1" s="134"/>
      <c r="E1" s="134"/>
      <c r="F1" s="134"/>
      <c r="G1" s="546" t="s">
        <v>89</v>
      </c>
      <c r="H1" s="546"/>
      <c r="I1" s="546"/>
      <c r="J1" s="546">
        <f>表紙!AJ1</f>
        <v>30</v>
      </c>
      <c r="K1" s="546"/>
      <c r="L1" s="546" t="s">
        <v>131</v>
      </c>
      <c r="M1" s="546"/>
      <c r="N1" s="546"/>
      <c r="O1" s="134"/>
      <c r="P1" s="134" t="s">
        <v>437</v>
      </c>
      <c r="Q1" s="134"/>
      <c r="R1" s="134"/>
      <c r="S1" s="134"/>
      <c r="T1" s="134"/>
      <c r="U1" s="134"/>
      <c r="V1" s="134"/>
      <c r="W1" s="134"/>
      <c r="X1" s="134"/>
      <c r="Y1" s="134"/>
      <c r="Z1" s="134"/>
      <c r="AA1" s="134"/>
      <c r="AB1" s="134"/>
      <c r="AC1" s="134"/>
      <c r="AD1" s="134"/>
      <c r="AE1" s="134"/>
      <c r="AF1" s="134"/>
      <c r="AG1" s="134"/>
      <c r="AH1" s="134"/>
      <c r="AI1" s="134"/>
      <c r="AJ1" s="134"/>
      <c r="AK1" s="134"/>
      <c r="AL1" s="134"/>
    </row>
    <row r="3" spans="1:38">
      <c r="X3" s="231" t="s">
        <v>89</v>
      </c>
      <c r="Y3" s="231"/>
      <c r="Z3" s="438"/>
      <c r="AA3" s="438"/>
      <c r="AB3" t="s">
        <v>90</v>
      </c>
      <c r="AC3" s="438"/>
      <c r="AD3" s="438"/>
      <c r="AE3" t="s">
        <v>19</v>
      </c>
      <c r="AF3" s="438"/>
      <c r="AG3" s="438"/>
      <c r="AH3" t="s">
        <v>20</v>
      </c>
    </row>
    <row r="4" spans="1:38" ht="20.100000000000001" customHeight="1">
      <c r="A4" t="s">
        <v>440</v>
      </c>
    </row>
    <row r="5" spans="1:38" ht="20.100000000000001" customHeight="1">
      <c r="A5" t="s">
        <v>630</v>
      </c>
    </row>
    <row r="6" spans="1:38" ht="20.100000000000001" customHeight="1">
      <c r="X6" t="s">
        <v>438</v>
      </c>
    </row>
    <row r="7" spans="1:38" ht="20.100000000000001" customHeight="1">
      <c r="X7" s="541"/>
      <c r="Y7" s="541"/>
      <c r="Z7" s="541"/>
      <c r="AA7" s="541"/>
      <c r="AB7" s="541"/>
      <c r="AC7" s="541"/>
      <c r="AD7" s="541"/>
      <c r="AE7" s="541"/>
      <c r="AF7" s="541"/>
      <c r="AG7" s="541"/>
      <c r="AH7" s="541"/>
    </row>
    <row r="9" spans="1:38" ht="20.100000000000001" customHeight="1">
      <c r="X9" t="s">
        <v>439</v>
      </c>
    </row>
    <row r="10" spans="1:38" ht="20.100000000000001" customHeight="1">
      <c r="X10" s="541"/>
      <c r="Y10" s="541"/>
      <c r="Z10" s="541"/>
      <c r="AA10" s="541"/>
      <c r="AB10" s="541"/>
      <c r="AC10" s="541"/>
      <c r="AD10" s="541"/>
      <c r="AE10" s="541"/>
      <c r="AF10" s="541"/>
      <c r="AG10" s="541"/>
      <c r="AH10" s="541"/>
    </row>
    <row r="12" spans="1:38" ht="20.100000000000001" customHeight="1">
      <c r="A12" t="s">
        <v>441</v>
      </c>
    </row>
    <row r="13" spans="1:38" ht="30" customHeight="1">
      <c r="A13" s="243" t="s">
        <v>145</v>
      </c>
      <c r="B13" s="238"/>
      <c r="C13" s="244"/>
      <c r="D13" s="135" t="s">
        <v>415</v>
      </c>
      <c r="E13" s="450"/>
      <c r="F13" s="450"/>
      <c r="G13" s="135" t="s">
        <v>90</v>
      </c>
      <c r="H13" s="450"/>
      <c r="I13" s="450"/>
      <c r="J13" s="135" t="s">
        <v>19</v>
      </c>
      <c r="K13" s="450"/>
      <c r="L13" s="450"/>
      <c r="M13" s="136" t="s">
        <v>20</v>
      </c>
      <c r="N13" s="542" t="s">
        <v>442</v>
      </c>
      <c r="O13" s="238"/>
      <c r="P13" s="238"/>
      <c r="Q13" s="238"/>
      <c r="R13" s="244"/>
      <c r="S13" s="543"/>
      <c r="T13" s="544"/>
      <c r="U13" s="544"/>
      <c r="V13" s="544"/>
      <c r="W13" s="544"/>
      <c r="X13" s="544"/>
      <c r="Y13" s="544"/>
      <c r="Z13" s="544"/>
      <c r="AA13" s="544"/>
      <c r="AB13" s="544"/>
      <c r="AC13" s="544"/>
      <c r="AD13" s="544"/>
      <c r="AE13" s="544"/>
      <c r="AF13" s="544"/>
      <c r="AG13" s="544"/>
      <c r="AH13" s="545"/>
    </row>
    <row r="14" spans="1:38" ht="8.1" customHeight="1"/>
    <row r="15" spans="1:38">
      <c r="A15" t="s">
        <v>443</v>
      </c>
    </row>
    <row r="16" spans="1:38" ht="8.1" customHeight="1"/>
    <row r="17" spans="1:34">
      <c r="A17" s="105" t="s">
        <v>390</v>
      </c>
      <c r="B17" s="105"/>
      <c r="C17" s="105"/>
      <c r="D17" s="105"/>
      <c r="E17" s="105"/>
      <c r="F17" s="105"/>
      <c r="G17" s="105"/>
      <c r="H17" s="105"/>
      <c r="I17" s="105"/>
      <c r="J17" s="105"/>
      <c r="K17" s="105"/>
      <c r="L17" s="105"/>
      <c r="M17" s="105"/>
      <c r="N17" s="105"/>
      <c r="O17" s="105"/>
      <c r="P17" s="105"/>
      <c r="Q17" s="102"/>
      <c r="R17" s="102"/>
      <c r="S17" s="102"/>
      <c r="T17" s="102"/>
      <c r="U17" s="102"/>
      <c r="V17" s="105"/>
      <c r="W17" s="102"/>
      <c r="X17" s="102"/>
      <c r="Y17" s="102"/>
      <c r="Z17" s="102"/>
      <c r="AA17" s="102"/>
      <c r="AB17" s="105"/>
      <c r="AC17" s="102"/>
      <c r="AD17" s="102"/>
      <c r="AE17" s="102"/>
      <c r="AF17" s="102"/>
      <c r="AG17" s="102"/>
      <c r="AH17" s="105"/>
    </row>
    <row r="18" spans="1:34">
      <c r="A18" s="341">
        <v>1</v>
      </c>
      <c r="B18" s="342"/>
      <c r="C18" s="332" t="s">
        <v>252</v>
      </c>
      <c r="D18" s="333"/>
      <c r="E18" s="334"/>
      <c r="F18" s="333" t="s">
        <v>253</v>
      </c>
      <c r="G18" s="333"/>
      <c r="H18" s="334"/>
      <c r="I18" s="341" t="s">
        <v>248</v>
      </c>
      <c r="J18" s="342"/>
      <c r="K18" s="341">
        <v>30</v>
      </c>
      <c r="L18" s="342"/>
      <c r="M18" s="283" t="s">
        <v>445</v>
      </c>
      <c r="N18" s="283"/>
      <c r="O18" s="283"/>
      <c r="P18" s="283"/>
      <c r="Q18" s="283">
        <v>290</v>
      </c>
      <c r="R18" s="283"/>
      <c r="S18" s="97" t="s">
        <v>243</v>
      </c>
      <c r="T18" s="284">
        <v>101</v>
      </c>
      <c r="U18" s="284"/>
      <c r="V18" s="59" t="s">
        <v>244</v>
      </c>
      <c r="W18" s="379">
        <v>436417803</v>
      </c>
      <c r="X18" s="380"/>
      <c r="Y18" s="381"/>
      <c r="Z18" s="443" t="s">
        <v>447</v>
      </c>
      <c r="AA18" s="444"/>
      <c r="AB18" s="445"/>
      <c r="AC18" s="326" t="s">
        <v>446</v>
      </c>
      <c r="AD18" s="326"/>
      <c r="AE18" s="326"/>
      <c r="AF18" s="326" t="s">
        <v>448</v>
      </c>
      <c r="AG18" s="326"/>
      <c r="AH18" s="326"/>
    </row>
    <row r="19" spans="1:34">
      <c r="A19" s="343"/>
      <c r="B19" s="344"/>
      <c r="C19" s="383" t="s">
        <v>250</v>
      </c>
      <c r="D19" s="383"/>
      <c r="E19" s="383"/>
      <c r="F19" s="383" t="s">
        <v>251</v>
      </c>
      <c r="G19" s="383"/>
      <c r="H19" s="383"/>
      <c r="I19" s="343"/>
      <c r="J19" s="344"/>
      <c r="K19" s="343"/>
      <c r="L19" s="344"/>
      <c r="M19" s="353" t="s">
        <v>392</v>
      </c>
      <c r="N19" s="354"/>
      <c r="O19" s="354"/>
      <c r="P19" s="355"/>
      <c r="Q19" s="373" t="s">
        <v>254</v>
      </c>
      <c r="R19" s="374"/>
      <c r="S19" s="374"/>
      <c r="T19" s="374"/>
      <c r="U19" s="374"/>
      <c r="V19" s="374"/>
      <c r="W19" s="374"/>
      <c r="X19" s="374"/>
      <c r="Y19" s="375"/>
      <c r="Z19" s="446"/>
      <c r="AA19" s="447"/>
      <c r="AB19" s="448"/>
      <c r="AC19" s="326"/>
      <c r="AD19" s="326"/>
      <c r="AE19" s="326"/>
      <c r="AF19" s="326"/>
      <c r="AG19" s="326"/>
      <c r="AH19" s="326"/>
    </row>
    <row r="20" spans="1:34">
      <c r="A20" s="345"/>
      <c r="B20" s="346"/>
      <c r="C20" s="283"/>
      <c r="D20" s="283"/>
      <c r="E20" s="283"/>
      <c r="F20" s="283"/>
      <c r="G20" s="283"/>
      <c r="H20" s="283"/>
      <c r="I20" s="345"/>
      <c r="J20" s="346"/>
      <c r="K20" s="345"/>
      <c r="L20" s="346"/>
      <c r="M20" s="356"/>
      <c r="N20" s="357"/>
      <c r="O20" s="357"/>
      <c r="P20" s="358"/>
      <c r="Q20" s="376"/>
      <c r="R20" s="377"/>
      <c r="S20" s="377"/>
      <c r="T20" s="377"/>
      <c r="U20" s="377"/>
      <c r="V20" s="377"/>
      <c r="W20" s="377"/>
      <c r="X20" s="377"/>
      <c r="Y20" s="378"/>
      <c r="Z20" s="547"/>
      <c r="AA20" s="548"/>
      <c r="AB20" s="549"/>
      <c r="AC20" s="326"/>
      <c r="AD20" s="326"/>
      <c r="AE20" s="326"/>
      <c r="AF20" s="326"/>
      <c r="AG20" s="326"/>
      <c r="AH20" s="326"/>
    </row>
    <row r="21" spans="1:34" ht="20.100000000000001" customHeight="1">
      <c r="A21" s="454" t="s">
        <v>449</v>
      </c>
      <c r="B21" s="454"/>
      <c r="C21" s="454"/>
      <c r="D21" s="454"/>
      <c r="E21" s="454"/>
      <c r="F21" s="454"/>
      <c r="G21" s="454"/>
      <c r="H21" s="454"/>
      <c r="I21" s="454"/>
      <c r="J21" s="454"/>
      <c r="K21" s="454"/>
      <c r="L21" s="454"/>
      <c r="M21" s="454"/>
      <c r="N21" s="454"/>
      <c r="O21" s="454"/>
      <c r="P21" s="454"/>
      <c r="Q21" s="454"/>
      <c r="R21" s="454"/>
      <c r="S21" s="454"/>
      <c r="T21" s="454"/>
      <c r="U21" s="454"/>
      <c r="V21" s="454"/>
      <c r="W21" s="454"/>
      <c r="X21" s="454"/>
      <c r="Y21" s="454"/>
      <c r="Z21" s="454"/>
      <c r="AA21" s="454"/>
      <c r="AB21" s="454"/>
      <c r="AC21" s="454"/>
      <c r="AD21" s="454"/>
      <c r="AE21" s="454"/>
      <c r="AF21" s="454"/>
      <c r="AG21" s="454"/>
      <c r="AH21" s="454"/>
    </row>
    <row r="22" spans="1:34">
      <c r="A22" s="301" t="s">
        <v>134</v>
      </c>
      <c r="B22" s="283"/>
      <c r="C22" s="274" t="s">
        <v>246</v>
      </c>
      <c r="D22" s="275"/>
      <c r="E22" s="276"/>
      <c r="F22" s="274" t="s">
        <v>246</v>
      </c>
      <c r="G22" s="275"/>
      <c r="H22" s="276"/>
      <c r="I22" s="335" t="s">
        <v>239</v>
      </c>
      <c r="J22" s="336"/>
      <c r="K22" s="335" t="s">
        <v>240</v>
      </c>
      <c r="L22" s="336"/>
      <c r="M22" s="290" t="s">
        <v>242</v>
      </c>
      <c r="N22" s="290"/>
      <c r="O22" s="290"/>
      <c r="P22" s="290"/>
      <c r="Q22" s="252" t="s">
        <v>247</v>
      </c>
      <c r="R22" s="252"/>
      <c r="S22" s="252"/>
      <c r="T22" s="252"/>
      <c r="U22" s="252"/>
      <c r="V22" s="59" t="s">
        <v>244</v>
      </c>
      <c r="W22" s="274"/>
      <c r="X22" s="275"/>
      <c r="Y22" s="276"/>
      <c r="Z22" s="290" t="s">
        <v>456</v>
      </c>
      <c r="AA22" s="232"/>
      <c r="AB22" s="232"/>
      <c r="AC22" s="290" t="s">
        <v>455</v>
      </c>
      <c r="AD22" s="232"/>
      <c r="AE22" s="232"/>
      <c r="AF22" s="290" t="s">
        <v>457</v>
      </c>
      <c r="AG22" s="232"/>
      <c r="AH22" s="232"/>
    </row>
    <row r="23" spans="1:34">
      <c r="A23" s="301"/>
      <c r="B23" s="283"/>
      <c r="C23" s="327" t="s">
        <v>237</v>
      </c>
      <c r="D23" s="328"/>
      <c r="E23" s="329"/>
      <c r="F23" s="327" t="s">
        <v>238</v>
      </c>
      <c r="G23" s="328"/>
      <c r="H23" s="329"/>
      <c r="I23" s="337"/>
      <c r="J23" s="338"/>
      <c r="K23" s="337"/>
      <c r="L23" s="338"/>
      <c r="M23" s="347" t="s">
        <v>444</v>
      </c>
      <c r="N23" s="348"/>
      <c r="O23" s="348"/>
      <c r="P23" s="349"/>
      <c r="Q23" s="370" t="s">
        <v>143</v>
      </c>
      <c r="R23" s="371"/>
      <c r="S23" s="371"/>
      <c r="T23" s="371"/>
      <c r="U23" s="371"/>
      <c r="V23" s="371"/>
      <c r="W23" s="371"/>
      <c r="X23" s="371"/>
      <c r="Y23" s="372"/>
      <c r="Z23" s="232"/>
      <c r="AA23" s="232"/>
      <c r="AB23" s="232"/>
      <c r="AC23" s="232"/>
      <c r="AD23" s="232"/>
      <c r="AE23" s="232"/>
      <c r="AF23" s="232"/>
      <c r="AG23" s="232"/>
      <c r="AH23" s="232"/>
    </row>
    <row r="24" spans="1:34">
      <c r="A24" s="283"/>
      <c r="B24" s="283"/>
      <c r="C24" s="330"/>
      <c r="D24" s="311"/>
      <c r="E24" s="331"/>
      <c r="F24" s="330"/>
      <c r="G24" s="311"/>
      <c r="H24" s="331"/>
      <c r="I24" s="339"/>
      <c r="J24" s="340"/>
      <c r="K24" s="339"/>
      <c r="L24" s="340"/>
      <c r="M24" s="350"/>
      <c r="N24" s="351"/>
      <c r="O24" s="351"/>
      <c r="P24" s="352"/>
      <c r="Q24" s="330"/>
      <c r="R24" s="311"/>
      <c r="S24" s="311"/>
      <c r="T24" s="311"/>
      <c r="U24" s="311"/>
      <c r="V24" s="311"/>
      <c r="W24" s="311"/>
      <c r="X24" s="311"/>
      <c r="Y24" s="331"/>
      <c r="Z24" s="232"/>
      <c r="AA24" s="232"/>
      <c r="AB24" s="232"/>
      <c r="AC24" s="232"/>
      <c r="AD24" s="232"/>
      <c r="AE24" s="232"/>
      <c r="AF24" s="232"/>
      <c r="AG24" s="232"/>
      <c r="AH24" s="232"/>
    </row>
    <row r="25" spans="1:34">
      <c r="A25" s="373">
        <v>1</v>
      </c>
      <c r="B25" s="375"/>
      <c r="C25" s="473"/>
      <c r="D25" s="474"/>
      <c r="E25" s="475"/>
      <c r="F25" s="474"/>
      <c r="G25" s="474"/>
      <c r="H25" s="475"/>
      <c r="I25" s="455"/>
      <c r="J25" s="456"/>
      <c r="K25" s="455"/>
      <c r="L25" s="456"/>
      <c r="M25" s="254"/>
      <c r="N25" s="254"/>
      <c r="O25" s="254"/>
      <c r="P25" s="254"/>
      <c r="Q25" s="254"/>
      <c r="R25" s="254"/>
      <c r="S25" s="97" t="s">
        <v>243</v>
      </c>
      <c r="T25" s="255"/>
      <c r="U25" s="255"/>
      <c r="V25" s="59" t="s">
        <v>244</v>
      </c>
      <c r="W25" s="291"/>
      <c r="X25" s="292"/>
      <c r="Y25" s="293"/>
      <c r="Z25" s="458"/>
      <c r="AA25" s="459"/>
      <c r="AB25" s="460"/>
      <c r="AC25" s="464"/>
      <c r="AD25" s="464"/>
      <c r="AE25" s="464"/>
      <c r="AF25" s="464"/>
      <c r="AG25" s="464"/>
      <c r="AH25" s="464"/>
    </row>
    <row r="26" spans="1:34">
      <c r="A26" s="472"/>
      <c r="B26" s="553"/>
      <c r="C26" s="465"/>
      <c r="D26" s="465"/>
      <c r="E26" s="465"/>
      <c r="F26" s="465"/>
      <c r="G26" s="465"/>
      <c r="H26" s="465"/>
      <c r="I26" s="554"/>
      <c r="J26" s="555"/>
      <c r="K26" s="554"/>
      <c r="L26" s="555"/>
      <c r="M26" s="466"/>
      <c r="N26" s="467"/>
      <c r="O26" s="467"/>
      <c r="P26" s="468"/>
      <c r="Q26" s="469"/>
      <c r="R26" s="470"/>
      <c r="S26" s="470"/>
      <c r="T26" s="470"/>
      <c r="U26" s="470"/>
      <c r="V26" s="470"/>
      <c r="W26" s="470"/>
      <c r="X26" s="470"/>
      <c r="Y26" s="471"/>
      <c r="Z26" s="461"/>
      <c r="AA26" s="462"/>
      <c r="AB26" s="463"/>
      <c r="AC26" s="464"/>
      <c r="AD26" s="464"/>
      <c r="AE26" s="464"/>
      <c r="AF26" s="464"/>
      <c r="AG26" s="464"/>
      <c r="AH26" s="464"/>
    </row>
    <row r="27" spans="1:34">
      <c r="A27" s="376"/>
      <c r="B27" s="378"/>
      <c r="C27" s="254"/>
      <c r="D27" s="254"/>
      <c r="E27" s="254"/>
      <c r="F27" s="254"/>
      <c r="G27" s="254"/>
      <c r="H27" s="254"/>
      <c r="I27" s="556"/>
      <c r="J27" s="557"/>
      <c r="K27" s="556"/>
      <c r="L27" s="557"/>
      <c r="M27" s="558"/>
      <c r="N27" s="559"/>
      <c r="O27" s="559"/>
      <c r="P27" s="560"/>
      <c r="Q27" s="550"/>
      <c r="R27" s="551"/>
      <c r="S27" s="551"/>
      <c r="T27" s="551"/>
      <c r="U27" s="551"/>
      <c r="V27" s="551"/>
      <c r="W27" s="551"/>
      <c r="X27" s="551"/>
      <c r="Y27" s="552"/>
      <c r="Z27" s="498"/>
      <c r="AA27" s="499"/>
      <c r="AB27" s="500"/>
      <c r="AC27" s="464"/>
      <c r="AD27" s="464"/>
      <c r="AE27" s="464"/>
      <c r="AF27" s="464"/>
      <c r="AG27" s="464"/>
      <c r="AH27" s="464"/>
    </row>
    <row r="28" spans="1:34">
      <c r="A28" s="373">
        <v>2</v>
      </c>
      <c r="B28" s="375"/>
      <c r="C28" s="473"/>
      <c r="D28" s="474"/>
      <c r="E28" s="475"/>
      <c r="F28" s="474"/>
      <c r="G28" s="474"/>
      <c r="H28" s="475"/>
      <c r="I28" s="455"/>
      <c r="J28" s="456"/>
      <c r="K28" s="455"/>
      <c r="L28" s="456"/>
      <c r="M28" s="254"/>
      <c r="N28" s="254"/>
      <c r="O28" s="254"/>
      <c r="P28" s="254"/>
      <c r="Q28" s="254"/>
      <c r="R28" s="254"/>
      <c r="S28" s="97" t="s">
        <v>243</v>
      </c>
      <c r="T28" s="255"/>
      <c r="U28" s="255"/>
      <c r="V28" s="59" t="s">
        <v>244</v>
      </c>
      <c r="W28" s="291"/>
      <c r="X28" s="292"/>
      <c r="Y28" s="293"/>
      <c r="Z28" s="458"/>
      <c r="AA28" s="459"/>
      <c r="AB28" s="460"/>
      <c r="AC28" s="464"/>
      <c r="AD28" s="464"/>
      <c r="AE28" s="464"/>
      <c r="AF28" s="464"/>
      <c r="AG28" s="464"/>
      <c r="AH28" s="464"/>
    </row>
    <row r="29" spans="1:34">
      <c r="A29" s="472"/>
      <c r="B29" s="553"/>
      <c r="C29" s="465"/>
      <c r="D29" s="465"/>
      <c r="E29" s="465"/>
      <c r="F29" s="465"/>
      <c r="G29" s="465"/>
      <c r="H29" s="465"/>
      <c r="I29" s="554"/>
      <c r="J29" s="555"/>
      <c r="K29" s="554"/>
      <c r="L29" s="555"/>
      <c r="M29" s="466"/>
      <c r="N29" s="467"/>
      <c r="O29" s="467"/>
      <c r="P29" s="468"/>
      <c r="Q29" s="469"/>
      <c r="R29" s="470"/>
      <c r="S29" s="470"/>
      <c r="T29" s="470"/>
      <c r="U29" s="470"/>
      <c r="V29" s="470"/>
      <c r="W29" s="470"/>
      <c r="X29" s="470"/>
      <c r="Y29" s="471"/>
      <c r="Z29" s="461"/>
      <c r="AA29" s="462"/>
      <c r="AB29" s="463"/>
      <c r="AC29" s="464"/>
      <c r="AD29" s="464"/>
      <c r="AE29" s="464"/>
      <c r="AF29" s="464"/>
      <c r="AG29" s="464"/>
      <c r="AH29" s="464"/>
    </row>
    <row r="30" spans="1:34">
      <c r="A30" s="376"/>
      <c r="B30" s="378"/>
      <c r="C30" s="254"/>
      <c r="D30" s="254"/>
      <c r="E30" s="254"/>
      <c r="F30" s="254"/>
      <c r="G30" s="254"/>
      <c r="H30" s="254"/>
      <c r="I30" s="556"/>
      <c r="J30" s="557"/>
      <c r="K30" s="556"/>
      <c r="L30" s="557"/>
      <c r="M30" s="558"/>
      <c r="N30" s="559"/>
      <c r="O30" s="559"/>
      <c r="P30" s="560"/>
      <c r="Q30" s="550"/>
      <c r="R30" s="551"/>
      <c r="S30" s="551"/>
      <c r="T30" s="551"/>
      <c r="U30" s="551"/>
      <c r="V30" s="551"/>
      <c r="W30" s="551"/>
      <c r="X30" s="551"/>
      <c r="Y30" s="552"/>
      <c r="Z30" s="498"/>
      <c r="AA30" s="499"/>
      <c r="AB30" s="500"/>
      <c r="AC30" s="464"/>
      <c r="AD30" s="464"/>
      <c r="AE30" s="464"/>
      <c r="AF30" s="464"/>
      <c r="AG30" s="464"/>
      <c r="AH30" s="464"/>
    </row>
    <row r="31" spans="1:34">
      <c r="A31" s="373">
        <v>3</v>
      </c>
      <c r="B31" s="375"/>
      <c r="C31" s="473"/>
      <c r="D31" s="474"/>
      <c r="E31" s="475"/>
      <c r="F31" s="474"/>
      <c r="G31" s="474"/>
      <c r="H31" s="475"/>
      <c r="I31" s="455"/>
      <c r="J31" s="456"/>
      <c r="K31" s="455"/>
      <c r="L31" s="456"/>
      <c r="M31" s="254"/>
      <c r="N31" s="254"/>
      <c r="O31" s="254"/>
      <c r="P31" s="254"/>
      <c r="Q31" s="254"/>
      <c r="R31" s="254"/>
      <c r="S31" s="97" t="s">
        <v>243</v>
      </c>
      <c r="T31" s="255"/>
      <c r="U31" s="255"/>
      <c r="V31" s="59" t="s">
        <v>244</v>
      </c>
      <c r="W31" s="291"/>
      <c r="X31" s="292"/>
      <c r="Y31" s="293"/>
      <c r="Z31" s="458"/>
      <c r="AA31" s="459"/>
      <c r="AB31" s="460"/>
      <c r="AC31" s="464"/>
      <c r="AD31" s="464"/>
      <c r="AE31" s="464"/>
      <c r="AF31" s="464"/>
      <c r="AG31" s="464"/>
      <c r="AH31" s="464"/>
    </row>
    <row r="32" spans="1:34">
      <c r="A32" s="472"/>
      <c r="B32" s="553"/>
      <c r="C32" s="465"/>
      <c r="D32" s="465"/>
      <c r="E32" s="465"/>
      <c r="F32" s="465"/>
      <c r="G32" s="465"/>
      <c r="H32" s="465"/>
      <c r="I32" s="554"/>
      <c r="J32" s="555"/>
      <c r="K32" s="554"/>
      <c r="L32" s="555"/>
      <c r="M32" s="466"/>
      <c r="N32" s="467"/>
      <c r="O32" s="467"/>
      <c r="P32" s="468"/>
      <c r="Q32" s="469"/>
      <c r="R32" s="470"/>
      <c r="S32" s="470"/>
      <c r="T32" s="470"/>
      <c r="U32" s="470"/>
      <c r="V32" s="470"/>
      <c r="W32" s="470"/>
      <c r="X32" s="470"/>
      <c r="Y32" s="471"/>
      <c r="Z32" s="461"/>
      <c r="AA32" s="462"/>
      <c r="AB32" s="463"/>
      <c r="AC32" s="464"/>
      <c r="AD32" s="464"/>
      <c r="AE32" s="464"/>
      <c r="AF32" s="464"/>
      <c r="AG32" s="464"/>
      <c r="AH32" s="464"/>
    </row>
    <row r="33" spans="1:34">
      <c r="A33" s="376"/>
      <c r="B33" s="378"/>
      <c r="C33" s="254"/>
      <c r="D33" s="254"/>
      <c r="E33" s="254"/>
      <c r="F33" s="254"/>
      <c r="G33" s="254"/>
      <c r="H33" s="254"/>
      <c r="I33" s="556"/>
      <c r="J33" s="557"/>
      <c r="K33" s="556"/>
      <c r="L33" s="557"/>
      <c r="M33" s="558"/>
      <c r="N33" s="559"/>
      <c r="O33" s="559"/>
      <c r="P33" s="560"/>
      <c r="Q33" s="550"/>
      <c r="R33" s="551"/>
      <c r="S33" s="551"/>
      <c r="T33" s="551"/>
      <c r="U33" s="551"/>
      <c r="V33" s="551"/>
      <c r="W33" s="551"/>
      <c r="X33" s="551"/>
      <c r="Y33" s="552"/>
      <c r="Z33" s="498"/>
      <c r="AA33" s="499"/>
      <c r="AB33" s="500"/>
      <c r="AC33" s="464"/>
      <c r="AD33" s="464"/>
      <c r="AE33" s="464"/>
      <c r="AF33" s="464"/>
      <c r="AG33" s="464"/>
      <c r="AH33" s="464"/>
    </row>
    <row r="34" spans="1:34">
      <c r="A34" s="373">
        <v>4</v>
      </c>
      <c r="B34" s="375"/>
      <c r="C34" s="473"/>
      <c r="D34" s="474"/>
      <c r="E34" s="475"/>
      <c r="F34" s="474"/>
      <c r="G34" s="474"/>
      <c r="H34" s="475"/>
      <c r="I34" s="455"/>
      <c r="J34" s="456"/>
      <c r="K34" s="455"/>
      <c r="L34" s="456"/>
      <c r="M34" s="254"/>
      <c r="N34" s="254"/>
      <c r="O34" s="254"/>
      <c r="P34" s="254"/>
      <c r="Q34" s="254"/>
      <c r="R34" s="254"/>
      <c r="S34" s="97" t="s">
        <v>243</v>
      </c>
      <c r="T34" s="255"/>
      <c r="U34" s="255"/>
      <c r="V34" s="59" t="s">
        <v>244</v>
      </c>
      <c r="W34" s="291"/>
      <c r="X34" s="292"/>
      <c r="Y34" s="293"/>
      <c r="Z34" s="458"/>
      <c r="AA34" s="459"/>
      <c r="AB34" s="460"/>
      <c r="AC34" s="464"/>
      <c r="AD34" s="464"/>
      <c r="AE34" s="464"/>
      <c r="AF34" s="464"/>
      <c r="AG34" s="464"/>
      <c r="AH34" s="464"/>
    </row>
    <row r="35" spans="1:34">
      <c r="A35" s="472"/>
      <c r="B35" s="553"/>
      <c r="C35" s="465"/>
      <c r="D35" s="465"/>
      <c r="E35" s="465"/>
      <c r="F35" s="465"/>
      <c r="G35" s="465"/>
      <c r="H35" s="465"/>
      <c r="I35" s="554"/>
      <c r="J35" s="555"/>
      <c r="K35" s="554"/>
      <c r="L35" s="555"/>
      <c r="M35" s="466"/>
      <c r="N35" s="467"/>
      <c r="O35" s="467"/>
      <c r="P35" s="468"/>
      <c r="Q35" s="469"/>
      <c r="R35" s="470"/>
      <c r="S35" s="470"/>
      <c r="T35" s="470"/>
      <c r="U35" s="470"/>
      <c r="V35" s="470"/>
      <c r="W35" s="470"/>
      <c r="X35" s="470"/>
      <c r="Y35" s="471"/>
      <c r="Z35" s="461"/>
      <c r="AA35" s="462"/>
      <c r="AB35" s="463"/>
      <c r="AC35" s="464"/>
      <c r="AD35" s="464"/>
      <c r="AE35" s="464"/>
      <c r="AF35" s="464"/>
      <c r="AG35" s="464"/>
      <c r="AH35" s="464"/>
    </row>
    <row r="36" spans="1:34">
      <c r="A36" s="376"/>
      <c r="B36" s="378"/>
      <c r="C36" s="254"/>
      <c r="D36" s="254"/>
      <c r="E36" s="254"/>
      <c r="F36" s="254"/>
      <c r="G36" s="254"/>
      <c r="H36" s="254"/>
      <c r="I36" s="556"/>
      <c r="J36" s="557"/>
      <c r="K36" s="556"/>
      <c r="L36" s="557"/>
      <c r="M36" s="558"/>
      <c r="N36" s="559"/>
      <c r="O36" s="559"/>
      <c r="P36" s="560"/>
      <c r="Q36" s="550"/>
      <c r="R36" s="551"/>
      <c r="S36" s="551"/>
      <c r="T36" s="551"/>
      <c r="U36" s="551"/>
      <c r="V36" s="551"/>
      <c r="W36" s="551"/>
      <c r="X36" s="551"/>
      <c r="Y36" s="552"/>
      <c r="Z36" s="498"/>
      <c r="AA36" s="499"/>
      <c r="AB36" s="500"/>
      <c r="AC36" s="464"/>
      <c r="AD36" s="464"/>
      <c r="AE36" s="464"/>
      <c r="AF36" s="464"/>
      <c r="AG36" s="464"/>
      <c r="AH36" s="464"/>
    </row>
    <row r="37" spans="1:34">
      <c r="A37" s="373">
        <v>5</v>
      </c>
      <c r="B37" s="375"/>
      <c r="C37" s="473"/>
      <c r="D37" s="474"/>
      <c r="E37" s="475"/>
      <c r="F37" s="474"/>
      <c r="G37" s="474"/>
      <c r="H37" s="475"/>
      <c r="I37" s="455"/>
      <c r="J37" s="456"/>
      <c r="K37" s="455"/>
      <c r="L37" s="456"/>
      <c r="M37" s="254"/>
      <c r="N37" s="254"/>
      <c r="O37" s="254"/>
      <c r="P37" s="254"/>
      <c r="Q37" s="254"/>
      <c r="R37" s="254"/>
      <c r="S37" s="97" t="s">
        <v>243</v>
      </c>
      <c r="T37" s="255"/>
      <c r="U37" s="255"/>
      <c r="V37" s="59" t="s">
        <v>244</v>
      </c>
      <c r="W37" s="291"/>
      <c r="X37" s="292"/>
      <c r="Y37" s="293"/>
      <c r="Z37" s="458"/>
      <c r="AA37" s="459"/>
      <c r="AB37" s="460"/>
      <c r="AC37" s="464"/>
      <c r="AD37" s="464"/>
      <c r="AE37" s="464"/>
      <c r="AF37" s="464"/>
      <c r="AG37" s="464"/>
      <c r="AH37" s="464"/>
    </row>
    <row r="38" spans="1:34">
      <c r="A38" s="472"/>
      <c r="B38" s="553"/>
      <c r="C38" s="465"/>
      <c r="D38" s="465"/>
      <c r="E38" s="465"/>
      <c r="F38" s="465"/>
      <c r="G38" s="465"/>
      <c r="H38" s="465"/>
      <c r="I38" s="554"/>
      <c r="J38" s="555"/>
      <c r="K38" s="554"/>
      <c r="L38" s="555"/>
      <c r="M38" s="466"/>
      <c r="N38" s="467"/>
      <c r="O38" s="467"/>
      <c r="P38" s="468"/>
      <c r="Q38" s="469"/>
      <c r="R38" s="470"/>
      <c r="S38" s="470"/>
      <c r="T38" s="470"/>
      <c r="U38" s="470"/>
      <c r="V38" s="470"/>
      <c r="W38" s="470"/>
      <c r="X38" s="470"/>
      <c r="Y38" s="471"/>
      <c r="Z38" s="461"/>
      <c r="AA38" s="462"/>
      <c r="AB38" s="463"/>
      <c r="AC38" s="464"/>
      <c r="AD38" s="464"/>
      <c r="AE38" s="464"/>
      <c r="AF38" s="464"/>
      <c r="AG38" s="464"/>
      <c r="AH38" s="464"/>
    </row>
    <row r="39" spans="1:34">
      <c r="A39" s="376"/>
      <c r="B39" s="378"/>
      <c r="C39" s="254"/>
      <c r="D39" s="254"/>
      <c r="E39" s="254"/>
      <c r="F39" s="254"/>
      <c r="G39" s="254"/>
      <c r="H39" s="254"/>
      <c r="I39" s="556"/>
      <c r="J39" s="557"/>
      <c r="K39" s="556"/>
      <c r="L39" s="557"/>
      <c r="M39" s="558"/>
      <c r="N39" s="559"/>
      <c r="O39" s="559"/>
      <c r="P39" s="560"/>
      <c r="Q39" s="550"/>
      <c r="R39" s="551"/>
      <c r="S39" s="551"/>
      <c r="T39" s="551"/>
      <c r="U39" s="551"/>
      <c r="V39" s="551"/>
      <c r="W39" s="551"/>
      <c r="X39" s="551"/>
      <c r="Y39" s="552"/>
      <c r="Z39" s="498"/>
      <c r="AA39" s="499"/>
      <c r="AB39" s="500"/>
      <c r="AC39" s="464"/>
      <c r="AD39" s="464"/>
      <c r="AE39" s="464"/>
      <c r="AF39" s="464"/>
      <c r="AG39" s="464"/>
      <c r="AH39" s="464"/>
    </row>
    <row r="40" spans="1:34">
      <c r="A40" s="373">
        <v>6</v>
      </c>
      <c r="B40" s="375"/>
      <c r="C40" s="473"/>
      <c r="D40" s="474"/>
      <c r="E40" s="475"/>
      <c r="F40" s="474"/>
      <c r="G40" s="474"/>
      <c r="H40" s="475"/>
      <c r="I40" s="455"/>
      <c r="J40" s="456"/>
      <c r="K40" s="455"/>
      <c r="L40" s="456"/>
      <c r="M40" s="254"/>
      <c r="N40" s="254"/>
      <c r="O40" s="254"/>
      <c r="P40" s="254"/>
      <c r="Q40" s="254"/>
      <c r="R40" s="254"/>
      <c r="S40" s="97" t="s">
        <v>243</v>
      </c>
      <c r="T40" s="255"/>
      <c r="U40" s="255"/>
      <c r="V40" s="59" t="s">
        <v>244</v>
      </c>
      <c r="W40" s="291"/>
      <c r="X40" s="292"/>
      <c r="Y40" s="293"/>
      <c r="Z40" s="458"/>
      <c r="AA40" s="459"/>
      <c r="AB40" s="460"/>
      <c r="AC40" s="464"/>
      <c r="AD40" s="464"/>
      <c r="AE40" s="464"/>
      <c r="AF40" s="464"/>
      <c r="AG40" s="464"/>
      <c r="AH40" s="464"/>
    </row>
    <row r="41" spans="1:34">
      <c r="A41" s="472"/>
      <c r="B41" s="553"/>
      <c r="C41" s="465"/>
      <c r="D41" s="465"/>
      <c r="E41" s="465"/>
      <c r="F41" s="465"/>
      <c r="G41" s="465"/>
      <c r="H41" s="465"/>
      <c r="I41" s="554"/>
      <c r="J41" s="555"/>
      <c r="K41" s="554"/>
      <c r="L41" s="555"/>
      <c r="M41" s="466"/>
      <c r="N41" s="467"/>
      <c r="O41" s="467"/>
      <c r="P41" s="468"/>
      <c r="Q41" s="469"/>
      <c r="R41" s="470"/>
      <c r="S41" s="470"/>
      <c r="T41" s="470"/>
      <c r="U41" s="470"/>
      <c r="V41" s="470"/>
      <c r="W41" s="470"/>
      <c r="X41" s="470"/>
      <c r="Y41" s="471"/>
      <c r="Z41" s="461"/>
      <c r="AA41" s="462"/>
      <c r="AB41" s="463"/>
      <c r="AC41" s="464"/>
      <c r="AD41" s="464"/>
      <c r="AE41" s="464"/>
      <c r="AF41" s="464"/>
      <c r="AG41" s="464"/>
      <c r="AH41" s="464"/>
    </row>
    <row r="42" spans="1:34">
      <c r="A42" s="376"/>
      <c r="B42" s="378"/>
      <c r="C42" s="254"/>
      <c r="D42" s="254"/>
      <c r="E42" s="254"/>
      <c r="F42" s="254"/>
      <c r="G42" s="254"/>
      <c r="H42" s="254"/>
      <c r="I42" s="556"/>
      <c r="J42" s="557"/>
      <c r="K42" s="556"/>
      <c r="L42" s="557"/>
      <c r="M42" s="558"/>
      <c r="N42" s="559"/>
      <c r="O42" s="559"/>
      <c r="P42" s="560"/>
      <c r="Q42" s="550"/>
      <c r="R42" s="551"/>
      <c r="S42" s="551"/>
      <c r="T42" s="551"/>
      <c r="U42" s="551"/>
      <c r="V42" s="551"/>
      <c r="W42" s="551"/>
      <c r="X42" s="551"/>
      <c r="Y42" s="552"/>
      <c r="Z42" s="498"/>
      <c r="AA42" s="499"/>
      <c r="AB42" s="500"/>
      <c r="AC42" s="464"/>
      <c r="AD42" s="464"/>
      <c r="AE42" s="464"/>
      <c r="AF42" s="464"/>
      <c r="AG42" s="464"/>
      <c r="AH42" s="464"/>
    </row>
    <row r="43" spans="1:34">
      <c r="A43" s="373">
        <v>7</v>
      </c>
      <c r="B43" s="375"/>
      <c r="C43" s="473"/>
      <c r="D43" s="474"/>
      <c r="E43" s="475"/>
      <c r="F43" s="474"/>
      <c r="G43" s="474"/>
      <c r="H43" s="475"/>
      <c r="I43" s="455"/>
      <c r="J43" s="456"/>
      <c r="K43" s="455"/>
      <c r="L43" s="456"/>
      <c r="M43" s="254"/>
      <c r="N43" s="254"/>
      <c r="O43" s="254"/>
      <c r="P43" s="254"/>
      <c r="Q43" s="254"/>
      <c r="R43" s="254"/>
      <c r="S43" s="97" t="s">
        <v>243</v>
      </c>
      <c r="T43" s="255"/>
      <c r="U43" s="255"/>
      <c r="V43" s="59" t="s">
        <v>244</v>
      </c>
      <c r="W43" s="291"/>
      <c r="X43" s="292"/>
      <c r="Y43" s="293"/>
      <c r="Z43" s="458"/>
      <c r="AA43" s="459"/>
      <c r="AB43" s="460"/>
      <c r="AC43" s="464"/>
      <c r="AD43" s="464"/>
      <c r="AE43" s="464"/>
      <c r="AF43" s="464"/>
      <c r="AG43" s="464"/>
      <c r="AH43" s="464"/>
    </row>
    <row r="44" spans="1:34">
      <c r="A44" s="472"/>
      <c r="B44" s="553"/>
      <c r="C44" s="465"/>
      <c r="D44" s="465"/>
      <c r="E44" s="465"/>
      <c r="F44" s="465"/>
      <c r="G44" s="465"/>
      <c r="H44" s="465"/>
      <c r="I44" s="554"/>
      <c r="J44" s="555"/>
      <c r="K44" s="554"/>
      <c r="L44" s="555"/>
      <c r="M44" s="466"/>
      <c r="N44" s="467"/>
      <c r="O44" s="467"/>
      <c r="P44" s="468"/>
      <c r="Q44" s="469"/>
      <c r="R44" s="470"/>
      <c r="S44" s="470"/>
      <c r="T44" s="470"/>
      <c r="U44" s="470"/>
      <c r="V44" s="470"/>
      <c r="W44" s="470"/>
      <c r="X44" s="470"/>
      <c r="Y44" s="471"/>
      <c r="Z44" s="461"/>
      <c r="AA44" s="462"/>
      <c r="AB44" s="463"/>
      <c r="AC44" s="464"/>
      <c r="AD44" s="464"/>
      <c r="AE44" s="464"/>
      <c r="AF44" s="464"/>
      <c r="AG44" s="464"/>
      <c r="AH44" s="464"/>
    </row>
    <row r="45" spans="1:34">
      <c r="A45" s="376"/>
      <c r="B45" s="378"/>
      <c r="C45" s="254"/>
      <c r="D45" s="254"/>
      <c r="E45" s="254"/>
      <c r="F45" s="254"/>
      <c r="G45" s="254"/>
      <c r="H45" s="254"/>
      <c r="I45" s="556"/>
      <c r="J45" s="557"/>
      <c r="K45" s="556"/>
      <c r="L45" s="557"/>
      <c r="M45" s="558"/>
      <c r="N45" s="559"/>
      <c r="O45" s="559"/>
      <c r="P45" s="560"/>
      <c r="Q45" s="550"/>
      <c r="R45" s="551"/>
      <c r="S45" s="551"/>
      <c r="T45" s="551"/>
      <c r="U45" s="551"/>
      <c r="V45" s="551"/>
      <c r="W45" s="551"/>
      <c r="X45" s="551"/>
      <c r="Y45" s="552"/>
      <c r="Z45" s="498"/>
      <c r="AA45" s="499"/>
      <c r="AB45" s="500"/>
      <c r="AC45" s="464"/>
      <c r="AD45" s="464"/>
      <c r="AE45" s="464"/>
      <c r="AF45" s="464"/>
      <c r="AG45" s="464"/>
      <c r="AH45" s="464"/>
    </row>
    <row r="46" spans="1:34">
      <c r="A46" s="137" t="s">
        <v>450</v>
      </c>
    </row>
    <row r="47" spans="1:34">
      <c r="A47" s="137"/>
    </row>
    <row r="48" spans="1:34">
      <c r="A48" s="56" t="s">
        <v>454</v>
      </c>
      <c r="C48" s="56"/>
      <c r="E48" s="56"/>
      <c r="F48" s="56"/>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row>
    <row r="49" spans="1:33">
      <c r="A49" s="38"/>
      <c r="B49" s="38"/>
      <c r="C49" s="224" t="s">
        <v>453</v>
      </c>
      <c r="D49" s="224"/>
      <c r="E49" s="224"/>
      <c r="F49" s="224"/>
      <c r="G49" s="224"/>
      <c r="H49" s="224"/>
      <c r="I49" s="224"/>
      <c r="J49" s="224"/>
      <c r="K49" s="224"/>
      <c r="L49" s="224"/>
      <c r="M49" s="224"/>
      <c r="N49" s="224"/>
      <c r="O49" s="224"/>
      <c r="P49" s="224"/>
      <c r="Q49" s="224"/>
      <c r="R49" s="224"/>
      <c r="S49" s="224"/>
      <c r="T49" s="224"/>
      <c r="U49" s="224"/>
      <c r="V49" s="224"/>
      <c r="W49" s="224"/>
      <c r="X49" s="224"/>
      <c r="Y49" s="224"/>
      <c r="Z49" s="224"/>
      <c r="AA49" s="224"/>
      <c r="AB49" s="224"/>
      <c r="AC49" s="224"/>
      <c r="AD49" s="224"/>
      <c r="AE49" s="224"/>
      <c r="AF49" s="224"/>
      <c r="AG49" s="224"/>
    </row>
    <row r="50" spans="1:33">
      <c r="A50" s="38"/>
      <c r="B50" s="38"/>
      <c r="C50" s="224"/>
      <c r="D50" s="224"/>
      <c r="E50" s="224"/>
      <c r="F50" s="224"/>
      <c r="G50" s="224"/>
      <c r="H50" s="224"/>
      <c r="I50" s="224"/>
      <c r="J50" s="224"/>
      <c r="K50" s="224"/>
      <c r="L50" s="224"/>
      <c r="M50" s="224"/>
      <c r="N50" s="224"/>
      <c r="O50" s="224"/>
      <c r="P50" s="224"/>
      <c r="Q50" s="224"/>
      <c r="R50" s="224"/>
      <c r="S50" s="224"/>
      <c r="T50" s="224"/>
      <c r="U50" s="224"/>
      <c r="V50" s="224"/>
      <c r="W50" s="224"/>
      <c r="X50" s="224"/>
      <c r="Y50" s="224"/>
      <c r="Z50" s="224"/>
      <c r="AA50" s="224"/>
      <c r="AB50" s="224"/>
      <c r="AC50" s="224"/>
      <c r="AD50" s="224"/>
      <c r="AE50" s="224"/>
      <c r="AF50" s="224"/>
      <c r="AG50" s="224"/>
    </row>
    <row r="51" spans="1:33">
      <c r="A51" s="38"/>
      <c r="B51" s="38" t="s">
        <v>451</v>
      </c>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row>
    <row r="52" spans="1:33">
      <c r="A52" s="38"/>
      <c r="B52" s="38"/>
      <c r="C52" s="38"/>
      <c r="D52" s="38"/>
      <c r="E52" s="38"/>
      <c r="F52" s="38"/>
      <c r="G52" s="38" t="s">
        <v>198</v>
      </c>
      <c r="H52" s="38"/>
      <c r="I52" s="38"/>
      <c r="J52" s="92" t="s">
        <v>199</v>
      </c>
      <c r="K52" s="38"/>
      <c r="L52" s="38"/>
      <c r="M52" s="38"/>
      <c r="N52" s="38"/>
      <c r="O52" s="38"/>
      <c r="P52" s="38"/>
      <c r="Q52" s="38"/>
      <c r="R52" s="38"/>
      <c r="S52" s="38"/>
      <c r="T52" s="38"/>
      <c r="U52" s="38"/>
      <c r="V52" s="38"/>
      <c r="W52" s="38"/>
      <c r="X52" s="38"/>
      <c r="Y52" s="38"/>
      <c r="Z52" s="38"/>
      <c r="AA52" s="38"/>
      <c r="AB52" s="38"/>
      <c r="AC52" s="38"/>
      <c r="AD52" s="38"/>
      <c r="AE52" s="38"/>
      <c r="AF52" s="38"/>
      <c r="AG52" s="38"/>
    </row>
    <row r="53" spans="1:33">
      <c r="A53" s="38"/>
      <c r="B53" s="38"/>
      <c r="C53" s="38"/>
      <c r="D53" s="38"/>
      <c r="E53" s="38"/>
      <c r="F53" s="38"/>
      <c r="G53" s="38" t="s">
        <v>218</v>
      </c>
      <c r="H53" s="38"/>
      <c r="I53" s="38" t="s">
        <v>452</v>
      </c>
      <c r="J53" s="38"/>
      <c r="K53" s="38"/>
      <c r="L53" s="38"/>
      <c r="M53" s="38"/>
      <c r="N53" s="38"/>
      <c r="O53" s="38"/>
      <c r="P53" s="38"/>
      <c r="Q53" s="38"/>
      <c r="R53" s="38"/>
      <c r="T53" s="38"/>
      <c r="U53" s="38" t="s">
        <v>219</v>
      </c>
      <c r="V53" s="38"/>
      <c r="W53" s="38" t="s">
        <v>373</v>
      </c>
      <c r="X53" s="38"/>
      <c r="Y53" s="38"/>
      <c r="Z53" s="38"/>
      <c r="AA53" s="38"/>
      <c r="AB53" s="38"/>
      <c r="AC53" s="38"/>
      <c r="AD53" s="38"/>
      <c r="AE53" s="38"/>
      <c r="AF53" s="38"/>
      <c r="AG53" s="38"/>
    </row>
    <row r="54" spans="1:33" ht="6.75" customHeight="1"/>
    <row r="55" spans="1:33">
      <c r="A55" s="138" t="s">
        <v>589</v>
      </c>
    </row>
  </sheetData>
  <mergeCells count="160">
    <mergeCell ref="C49:AG50"/>
    <mergeCell ref="Q43:R43"/>
    <mergeCell ref="T43:U43"/>
    <mergeCell ref="W43:Y43"/>
    <mergeCell ref="Z43:AB45"/>
    <mergeCell ref="AC43:AE45"/>
    <mergeCell ref="AF43:AH45"/>
    <mergeCell ref="Q44:Y45"/>
    <mergeCell ref="A43:B45"/>
    <mergeCell ref="C43:E43"/>
    <mergeCell ref="F43:H43"/>
    <mergeCell ref="I43:J45"/>
    <mergeCell ref="K43:L45"/>
    <mergeCell ref="M43:P43"/>
    <mergeCell ref="C44:E45"/>
    <mergeCell ref="F44:H45"/>
    <mergeCell ref="M44:P45"/>
    <mergeCell ref="Q40:R40"/>
    <mergeCell ref="T40:U40"/>
    <mergeCell ref="W40:Y40"/>
    <mergeCell ref="Z40:AB42"/>
    <mergeCell ref="AC40:AE42"/>
    <mergeCell ref="AF40:AH42"/>
    <mergeCell ref="Q41:Y42"/>
    <mergeCell ref="A40:B42"/>
    <mergeCell ref="C40:E40"/>
    <mergeCell ref="F40:H40"/>
    <mergeCell ref="I40:J42"/>
    <mergeCell ref="K40:L42"/>
    <mergeCell ref="M40:P40"/>
    <mergeCell ref="C41:E42"/>
    <mergeCell ref="F41:H42"/>
    <mergeCell ref="M41:P42"/>
    <mergeCell ref="Q37:R37"/>
    <mergeCell ref="T37:U37"/>
    <mergeCell ref="W37:Y37"/>
    <mergeCell ref="Z37:AB39"/>
    <mergeCell ref="AC37:AE39"/>
    <mergeCell ref="AF37:AH39"/>
    <mergeCell ref="Q38:Y39"/>
    <mergeCell ref="A37:B39"/>
    <mergeCell ref="C37:E37"/>
    <mergeCell ref="F37:H37"/>
    <mergeCell ref="I37:J39"/>
    <mergeCell ref="K37:L39"/>
    <mergeCell ref="M37:P37"/>
    <mergeCell ref="C38:E39"/>
    <mergeCell ref="F38:H39"/>
    <mergeCell ref="M38:P39"/>
    <mergeCell ref="Q34:R34"/>
    <mergeCell ref="T34:U34"/>
    <mergeCell ref="W34:Y34"/>
    <mergeCell ref="Z34:AB36"/>
    <mergeCell ref="AC34:AE36"/>
    <mergeCell ref="AF34:AH36"/>
    <mergeCell ref="Q35:Y36"/>
    <mergeCell ref="A34:B36"/>
    <mergeCell ref="C34:E34"/>
    <mergeCell ref="F34:H34"/>
    <mergeCell ref="I34:J36"/>
    <mergeCell ref="K34:L36"/>
    <mergeCell ref="M34:P34"/>
    <mergeCell ref="C35:E36"/>
    <mergeCell ref="F35:H36"/>
    <mergeCell ref="M35:P36"/>
    <mergeCell ref="Q31:R31"/>
    <mergeCell ref="T31:U31"/>
    <mergeCell ref="W31:Y31"/>
    <mergeCell ref="Z31:AB33"/>
    <mergeCell ref="AC31:AE33"/>
    <mergeCell ref="AF31:AH33"/>
    <mergeCell ref="Q32:Y33"/>
    <mergeCell ref="A31:B33"/>
    <mergeCell ref="C31:E31"/>
    <mergeCell ref="F31:H31"/>
    <mergeCell ref="I31:J33"/>
    <mergeCell ref="K31:L33"/>
    <mergeCell ref="M31:P31"/>
    <mergeCell ref="C32:E33"/>
    <mergeCell ref="F32:H33"/>
    <mergeCell ref="M32:P33"/>
    <mergeCell ref="Q28:R28"/>
    <mergeCell ref="T28:U28"/>
    <mergeCell ref="W28:Y28"/>
    <mergeCell ref="Z28:AB30"/>
    <mergeCell ref="AC28:AE30"/>
    <mergeCell ref="AF28:AH30"/>
    <mergeCell ref="Q29:Y30"/>
    <mergeCell ref="A28:B30"/>
    <mergeCell ref="C28:E28"/>
    <mergeCell ref="F28:H28"/>
    <mergeCell ref="I28:J30"/>
    <mergeCell ref="K28:L30"/>
    <mergeCell ref="M28:P28"/>
    <mergeCell ref="C29:E30"/>
    <mergeCell ref="F29:H30"/>
    <mergeCell ref="M29:P30"/>
    <mergeCell ref="A25:B27"/>
    <mergeCell ref="C25:E25"/>
    <mergeCell ref="F25:H25"/>
    <mergeCell ref="I25:J27"/>
    <mergeCell ref="K25:L27"/>
    <mergeCell ref="M25:P25"/>
    <mergeCell ref="C26:E27"/>
    <mergeCell ref="F26:H27"/>
    <mergeCell ref="M26:P27"/>
    <mergeCell ref="W22:Y22"/>
    <mergeCell ref="Z22:AB24"/>
    <mergeCell ref="AC22:AE24"/>
    <mergeCell ref="AF22:AH24"/>
    <mergeCell ref="C23:E24"/>
    <mergeCell ref="F23:H24"/>
    <mergeCell ref="M23:P24"/>
    <mergeCell ref="Q23:Y24"/>
    <mergeCell ref="Q25:R25"/>
    <mergeCell ref="T25:U25"/>
    <mergeCell ref="W25:Y25"/>
    <mergeCell ref="Z25:AB27"/>
    <mergeCell ref="AC25:AE27"/>
    <mergeCell ref="AF25:AH27"/>
    <mergeCell ref="Q26:Y27"/>
    <mergeCell ref="A22:B24"/>
    <mergeCell ref="C22:E22"/>
    <mergeCell ref="F22:H22"/>
    <mergeCell ref="I22:J24"/>
    <mergeCell ref="K22:L24"/>
    <mergeCell ref="M22:P22"/>
    <mergeCell ref="AF18:AH20"/>
    <mergeCell ref="C19:E20"/>
    <mergeCell ref="F19:H20"/>
    <mergeCell ref="M19:P20"/>
    <mergeCell ref="Q19:Y20"/>
    <mergeCell ref="A21:AH21"/>
    <mergeCell ref="M18:P18"/>
    <mergeCell ref="Q18:R18"/>
    <mergeCell ref="T18:U18"/>
    <mergeCell ref="W18:Y18"/>
    <mergeCell ref="Z18:AB20"/>
    <mergeCell ref="AC18:AE20"/>
    <mergeCell ref="A18:B20"/>
    <mergeCell ref="C18:E18"/>
    <mergeCell ref="F18:H18"/>
    <mergeCell ref="I18:J20"/>
    <mergeCell ref="K18:L20"/>
    <mergeCell ref="Q22:U22"/>
    <mergeCell ref="X7:AH7"/>
    <mergeCell ref="X10:AH10"/>
    <mergeCell ref="A13:C13"/>
    <mergeCell ref="E13:F13"/>
    <mergeCell ref="H13:I13"/>
    <mergeCell ref="K13:L13"/>
    <mergeCell ref="N13:R13"/>
    <mergeCell ref="S13:AH13"/>
    <mergeCell ref="G1:I1"/>
    <mergeCell ref="J1:K1"/>
    <mergeCell ref="L1:N1"/>
    <mergeCell ref="AF3:AG3"/>
    <mergeCell ref="AC3:AD3"/>
    <mergeCell ref="Z3:AA3"/>
    <mergeCell ref="X3:Y3"/>
  </mergeCells>
  <phoneticPr fontId="1"/>
  <hyperlinks>
    <hyperlink ref="J52" r:id="rId1" xr:uid="{00000000-0004-0000-0E00-000000000000}"/>
  </hyperlinks>
  <pageMargins left="0.70866141732283472" right="0.70866141732283472" top="0.74803149606299213" bottom="0.74803149606299213" header="0.31496062992125984" footer="0.31496062992125984"/>
  <pageSetup paperSize="9" scale="98" orientation="portrait" r:id="rId2"/>
  <headerFooter>
    <oddFooter>&amp;C&amp;12－　18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28"/>
  <sheetViews>
    <sheetView view="pageBreakPreview" topLeftCell="A11" zoomScaleNormal="100" zoomScaleSheetLayoutView="100" workbookViewId="0">
      <selection activeCell="O9" sqref="O9"/>
    </sheetView>
  </sheetViews>
  <sheetFormatPr defaultColWidth="8.73046875" defaultRowHeight="12.75"/>
  <cols>
    <col min="1" max="2" width="3.3984375" style="7" customWidth="1"/>
    <col min="3" max="3" width="4.06640625" style="7" customWidth="1"/>
    <col min="4" max="4" width="4.06640625" style="1" customWidth="1"/>
    <col min="5" max="5" width="17.33203125" style="7" customWidth="1"/>
    <col min="6" max="6" width="10.33203125" style="1" bestFit="1" customWidth="1"/>
    <col min="7" max="7" width="5.73046875" style="7" customWidth="1"/>
    <col min="8" max="8" width="18.3984375" style="7" bestFit="1" customWidth="1"/>
    <col min="9" max="9" width="8.9296875" style="7" customWidth="1"/>
    <col min="10" max="10" width="8.1328125" style="1" customWidth="1"/>
    <col min="11" max="11" width="5.59765625" style="7" customWidth="1"/>
    <col min="12" max="16384" width="8.73046875" style="1"/>
  </cols>
  <sheetData>
    <row r="1" spans="1:15" ht="25.5" customHeight="1" thickBot="1">
      <c r="A1" s="221" t="str">
        <f>M2&amp;N2&amp;O2</f>
        <v>１．平成30年度　市原市剣道連盟　行事予定</v>
      </c>
      <c r="B1" s="221"/>
      <c r="C1" s="221"/>
      <c r="D1" s="221"/>
      <c r="E1" s="221"/>
      <c r="F1" s="221"/>
      <c r="G1" s="221"/>
      <c r="H1" s="221"/>
      <c r="I1" s="221"/>
      <c r="J1" s="221"/>
      <c r="K1" s="221"/>
      <c r="M1" s="29" t="s">
        <v>132</v>
      </c>
      <c r="N1" s="28">
        <v>30</v>
      </c>
    </row>
    <row r="2" spans="1:15" ht="33" customHeight="1">
      <c r="A2" s="3" t="s">
        <v>134</v>
      </c>
      <c r="B2" s="3" t="s">
        <v>19</v>
      </c>
      <c r="C2" s="3" t="s">
        <v>20</v>
      </c>
      <c r="D2" s="3" t="s">
        <v>0</v>
      </c>
      <c r="E2" s="3" t="s">
        <v>46</v>
      </c>
      <c r="F2" s="3" t="s">
        <v>45</v>
      </c>
      <c r="G2" s="8" t="s">
        <v>2</v>
      </c>
      <c r="H2" s="3" t="s">
        <v>44</v>
      </c>
      <c r="I2" s="3" t="s">
        <v>43</v>
      </c>
      <c r="J2" s="3" t="s">
        <v>42</v>
      </c>
      <c r="K2" s="3" t="s">
        <v>3</v>
      </c>
      <c r="M2" s="32" t="s">
        <v>640</v>
      </c>
      <c r="N2" s="1">
        <f>N1</f>
        <v>30</v>
      </c>
      <c r="O2" s="31" t="s">
        <v>644</v>
      </c>
    </row>
    <row r="3" spans="1:15" ht="33" customHeight="1">
      <c r="A3" s="3">
        <v>1</v>
      </c>
      <c r="B3" s="4">
        <v>4</v>
      </c>
      <c r="C3" s="4">
        <v>29</v>
      </c>
      <c r="D3" s="4" t="s">
        <v>20</v>
      </c>
      <c r="E3" s="3" t="s">
        <v>62</v>
      </c>
      <c r="F3" s="3" t="s">
        <v>51</v>
      </c>
      <c r="G3" s="3" t="s">
        <v>14</v>
      </c>
      <c r="H3" s="3" t="s">
        <v>652</v>
      </c>
      <c r="I3" s="8" t="s">
        <v>49</v>
      </c>
      <c r="J3" s="3" t="s">
        <v>41</v>
      </c>
      <c r="K3" s="3" t="s">
        <v>40</v>
      </c>
      <c r="M3" s="30"/>
    </row>
    <row r="4" spans="1:15" ht="33" customHeight="1">
      <c r="A4" s="12">
        <v>2</v>
      </c>
      <c r="B4" s="3">
        <v>5</v>
      </c>
      <c r="C4" s="5">
        <v>5</v>
      </c>
      <c r="D4" s="3" t="s">
        <v>22</v>
      </c>
      <c r="E4" s="13" t="s">
        <v>4</v>
      </c>
      <c r="F4" s="3" t="s">
        <v>52</v>
      </c>
      <c r="G4" s="3" t="s">
        <v>1</v>
      </c>
      <c r="H4" s="3" t="s">
        <v>646</v>
      </c>
      <c r="I4" s="8" t="s">
        <v>49</v>
      </c>
      <c r="J4" s="3" t="s">
        <v>41</v>
      </c>
      <c r="K4" s="3" t="s">
        <v>21</v>
      </c>
    </row>
    <row r="5" spans="1:15" ht="33" customHeight="1">
      <c r="A5" s="3">
        <v>3</v>
      </c>
      <c r="B5" s="11">
        <v>5</v>
      </c>
      <c r="C5" s="6">
        <v>5</v>
      </c>
      <c r="D5" s="11" t="s">
        <v>22</v>
      </c>
      <c r="E5" s="13" t="s">
        <v>5</v>
      </c>
      <c r="F5" s="3" t="s">
        <v>52</v>
      </c>
      <c r="G5" s="3" t="s">
        <v>1</v>
      </c>
      <c r="H5" s="3" t="s">
        <v>18</v>
      </c>
      <c r="I5" s="8" t="s">
        <v>49</v>
      </c>
      <c r="J5" s="8" t="s">
        <v>645</v>
      </c>
      <c r="K5" s="3"/>
    </row>
    <row r="6" spans="1:15" ht="33" customHeight="1">
      <c r="A6" s="12">
        <v>4</v>
      </c>
      <c r="B6" s="11">
        <v>5</v>
      </c>
      <c r="C6" s="6">
        <v>20</v>
      </c>
      <c r="D6" s="11" t="s">
        <v>20</v>
      </c>
      <c r="E6" s="13" t="s">
        <v>655</v>
      </c>
      <c r="F6" s="3" t="s">
        <v>52</v>
      </c>
      <c r="G6" s="3" t="s">
        <v>1</v>
      </c>
      <c r="H6" s="3" t="s">
        <v>654</v>
      </c>
      <c r="I6" s="8" t="s">
        <v>49</v>
      </c>
      <c r="J6" s="3" t="s">
        <v>41</v>
      </c>
      <c r="K6" s="3" t="s">
        <v>21</v>
      </c>
    </row>
    <row r="7" spans="1:15" ht="33" customHeight="1">
      <c r="A7" s="12">
        <v>5</v>
      </c>
      <c r="B7" s="3">
        <v>5</v>
      </c>
      <c r="C7" s="6">
        <v>20</v>
      </c>
      <c r="D7" s="11" t="s">
        <v>20</v>
      </c>
      <c r="E7" s="3" t="s">
        <v>38</v>
      </c>
      <c r="F7" s="3" t="s">
        <v>118</v>
      </c>
      <c r="G7" s="3" t="s">
        <v>15</v>
      </c>
      <c r="H7" s="3" t="s">
        <v>649</v>
      </c>
      <c r="I7" s="8" t="s">
        <v>119</v>
      </c>
      <c r="J7" s="3" t="s">
        <v>41</v>
      </c>
      <c r="K7" s="3"/>
    </row>
    <row r="8" spans="1:15" ht="33" customHeight="1">
      <c r="A8" s="3">
        <v>6</v>
      </c>
      <c r="B8" s="3">
        <v>6</v>
      </c>
      <c r="C8" s="3">
        <v>17</v>
      </c>
      <c r="D8" s="3" t="s">
        <v>20</v>
      </c>
      <c r="E8" s="3" t="s">
        <v>6</v>
      </c>
      <c r="F8" s="3" t="s">
        <v>51</v>
      </c>
      <c r="G8" s="3" t="s">
        <v>14</v>
      </c>
      <c r="H8" s="3" t="s">
        <v>653</v>
      </c>
      <c r="I8" s="8" t="s">
        <v>49</v>
      </c>
      <c r="J8" s="3" t="s">
        <v>47</v>
      </c>
      <c r="K8" s="181" t="s">
        <v>597</v>
      </c>
    </row>
    <row r="9" spans="1:15" ht="33" customHeight="1">
      <c r="A9" s="3">
        <v>7</v>
      </c>
      <c r="B9" s="3">
        <v>6</v>
      </c>
      <c r="C9" s="3">
        <v>23</v>
      </c>
      <c r="D9" s="3" t="s">
        <v>22</v>
      </c>
      <c r="E9" s="3" t="s">
        <v>13</v>
      </c>
      <c r="F9" s="3" t="s">
        <v>52</v>
      </c>
      <c r="G9" s="3" t="s">
        <v>1</v>
      </c>
      <c r="H9" s="3" t="s">
        <v>653</v>
      </c>
      <c r="I9" s="8" t="s">
        <v>49</v>
      </c>
      <c r="J9" s="3" t="s">
        <v>41</v>
      </c>
      <c r="K9" s="3" t="s">
        <v>40</v>
      </c>
    </row>
    <row r="10" spans="1:15" ht="33" customHeight="1">
      <c r="A10" s="12">
        <v>8</v>
      </c>
      <c r="B10" s="3">
        <v>7</v>
      </c>
      <c r="C10" s="3" t="s">
        <v>608</v>
      </c>
      <c r="D10" s="3" t="s">
        <v>23</v>
      </c>
      <c r="E10" s="3" t="s">
        <v>63</v>
      </c>
      <c r="F10" s="3" t="s">
        <v>54</v>
      </c>
      <c r="G10" s="3" t="s">
        <v>15</v>
      </c>
      <c r="H10" s="3" t="s">
        <v>650</v>
      </c>
      <c r="I10" s="8" t="s">
        <v>49</v>
      </c>
      <c r="J10" s="3" t="s">
        <v>41</v>
      </c>
      <c r="K10" s="3" t="s">
        <v>40</v>
      </c>
    </row>
    <row r="11" spans="1:15" ht="33" customHeight="1">
      <c r="A11" s="3">
        <v>9</v>
      </c>
      <c r="B11" s="3">
        <v>8</v>
      </c>
      <c r="C11" s="3">
        <v>18</v>
      </c>
      <c r="D11" s="3" t="s">
        <v>22</v>
      </c>
      <c r="E11" s="3" t="s">
        <v>7</v>
      </c>
      <c r="F11" s="3" t="s">
        <v>57</v>
      </c>
      <c r="G11" s="3" t="s">
        <v>1</v>
      </c>
      <c r="H11" s="3" t="s">
        <v>646</v>
      </c>
      <c r="I11" s="8" t="s">
        <v>119</v>
      </c>
      <c r="J11" s="3" t="s">
        <v>41</v>
      </c>
      <c r="K11" s="8" t="s">
        <v>25</v>
      </c>
    </row>
    <row r="12" spans="1:15" ht="33" customHeight="1">
      <c r="A12" s="12">
        <v>10</v>
      </c>
      <c r="B12" s="3">
        <v>9</v>
      </c>
      <c r="C12" s="3">
        <v>1</v>
      </c>
      <c r="D12" s="3" t="s">
        <v>22</v>
      </c>
      <c r="E12" s="3" t="s">
        <v>4</v>
      </c>
      <c r="F12" s="3" t="s">
        <v>52</v>
      </c>
      <c r="G12" s="3" t="s">
        <v>1</v>
      </c>
      <c r="H12" s="3" t="s">
        <v>646</v>
      </c>
      <c r="I12" s="8" t="s">
        <v>49</v>
      </c>
      <c r="J12" s="3" t="s">
        <v>41</v>
      </c>
      <c r="K12" s="3" t="s">
        <v>21</v>
      </c>
    </row>
    <row r="13" spans="1:15" ht="33" customHeight="1">
      <c r="A13" s="3">
        <v>11</v>
      </c>
      <c r="B13" s="3">
        <v>9</v>
      </c>
      <c r="C13" s="3">
        <v>1</v>
      </c>
      <c r="D13" s="3" t="s">
        <v>22</v>
      </c>
      <c r="E13" s="3" t="s">
        <v>8</v>
      </c>
      <c r="F13" s="3" t="s">
        <v>52</v>
      </c>
      <c r="G13" s="3" t="s">
        <v>1</v>
      </c>
      <c r="H13" s="3" t="s">
        <v>59</v>
      </c>
      <c r="I13" s="8" t="s">
        <v>50</v>
      </c>
      <c r="J13" s="8" t="s">
        <v>645</v>
      </c>
      <c r="K13" s="3"/>
    </row>
    <row r="14" spans="1:15" ht="33" customHeight="1">
      <c r="A14" s="12">
        <v>12</v>
      </c>
      <c r="B14" s="3">
        <v>10</v>
      </c>
      <c r="C14" s="3" t="s">
        <v>609</v>
      </c>
      <c r="D14" s="3" t="s">
        <v>23</v>
      </c>
      <c r="E14" s="3" t="s">
        <v>64</v>
      </c>
      <c r="F14" s="3" t="s">
        <v>54</v>
      </c>
      <c r="G14" s="3" t="s">
        <v>15</v>
      </c>
      <c r="H14" s="3" t="s">
        <v>650</v>
      </c>
      <c r="I14" s="8" t="s">
        <v>49</v>
      </c>
      <c r="J14" s="3" t="s">
        <v>41</v>
      </c>
      <c r="K14" s="3" t="s">
        <v>40</v>
      </c>
    </row>
    <row r="15" spans="1:15" ht="33" customHeight="1">
      <c r="A15" s="12">
        <v>13</v>
      </c>
      <c r="B15" s="3">
        <v>10</v>
      </c>
      <c r="C15" s="3">
        <v>14</v>
      </c>
      <c r="D15" s="3" t="s">
        <v>20</v>
      </c>
      <c r="E15" s="3" t="s">
        <v>61</v>
      </c>
      <c r="F15" s="3" t="s">
        <v>51</v>
      </c>
      <c r="G15" s="3" t="s">
        <v>14</v>
      </c>
      <c r="H15" s="3" t="s">
        <v>652</v>
      </c>
      <c r="I15" s="8" t="s">
        <v>49</v>
      </c>
      <c r="J15" s="3" t="s">
        <v>41</v>
      </c>
      <c r="K15" s="3" t="s">
        <v>40</v>
      </c>
    </row>
    <row r="16" spans="1:15" ht="33" customHeight="1">
      <c r="A16" s="3">
        <v>14</v>
      </c>
      <c r="B16" s="3">
        <v>10</v>
      </c>
      <c r="C16" s="3">
        <v>21</v>
      </c>
      <c r="D16" s="3" t="s">
        <v>20</v>
      </c>
      <c r="E16" s="3" t="s">
        <v>9</v>
      </c>
      <c r="F16" s="3" t="s">
        <v>56</v>
      </c>
      <c r="G16" s="3" t="s">
        <v>26</v>
      </c>
      <c r="H16" s="3" t="s">
        <v>647</v>
      </c>
      <c r="I16" s="8" t="s">
        <v>613</v>
      </c>
      <c r="J16" s="2"/>
      <c r="K16" s="3"/>
    </row>
    <row r="17" spans="1:11" ht="33" customHeight="1">
      <c r="A17" s="3">
        <v>15</v>
      </c>
      <c r="B17" s="3">
        <v>11</v>
      </c>
      <c r="C17" s="3">
        <v>23</v>
      </c>
      <c r="D17" s="3" t="s">
        <v>612</v>
      </c>
      <c r="E17" s="3" t="s">
        <v>65</v>
      </c>
      <c r="F17" s="3" t="s">
        <v>55</v>
      </c>
      <c r="G17" s="3" t="s">
        <v>16</v>
      </c>
      <c r="H17" s="3" t="s">
        <v>647</v>
      </c>
      <c r="I17" s="8" t="s">
        <v>35</v>
      </c>
      <c r="J17" s="2"/>
      <c r="K17" s="3"/>
    </row>
    <row r="18" spans="1:11" ht="33" customHeight="1">
      <c r="A18" s="12">
        <v>16</v>
      </c>
      <c r="B18" s="3">
        <v>12</v>
      </c>
      <c r="C18" s="3">
        <v>8</v>
      </c>
      <c r="D18" s="3" t="s">
        <v>22</v>
      </c>
      <c r="E18" s="3" t="s">
        <v>7</v>
      </c>
      <c r="F18" s="3" t="s">
        <v>52</v>
      </c>
      <c r="G18" s="3" t="s">
        <v>1</v>
      </c>
      <c r="H18" s="3" t="s">
        <v>646</v>
      </c>
      <c r="I18" s="8" t="s">
        <v>49</v>
      </c>
      <c r="J18" s="3" t="s">
        <v>41</v>
      </c>
      <c r="K18" s="3" t="s">
        <v>21</v>
      </c>
    </row>
    <row r="19" spans="1:11" ht="33" customHeight="1">
      <c r="A19" s="3">
        <v>17</v>
      </c>
      <c r="B19" s="3">
        <v>12</v>
      </c>
      <c r="C19" s="3">
        <v>8</v>
      </c>
      <c r="D19" s="3" t="s">
        <v>22</v>
      </c>
      <c r="E19" s="3" t="s">
        <v>66</v>
      </c>
      <c r="F19" s="3" t="s">
        <v>52</v>
      </c>
      <c r="G19" s="3" t="s">
        <v>1</v>
      </c>
      <c r="H19" s="3" t="s">
        <v>60</v>
      </c>
      <c r="I19" s="8" t="s">
        <v>30</v>
      </c>
      <c r="J19" s="2"/>
      <c r="K19" s="3"/>
    </row>
    <row r="20" spans="1:11" ht="33" customHeight="1">
      <c r="A20" s="12">
        <v>18</v>
      </c>
      <c r="B20" s="3">
        <v>12</v>
      </c>
      <c r="C20" s="3">
        <v>23</v>
      </c>
      <c r="D20" s="3" t="s">
        <v>20</v>
      </c>
      <c r="E20" s="3" t="s">
        <v>10</v>
      </c>
      <c r="F20" s="3" t="s">
        <v>54</v>
      </c>
      <c r="G20" s="3" t="s">
        <v>1</v>
      </c>
      <c r="H20" s="3" t="s">
        <v>651</v>
      </c>
      <c r="I20" s="8" t="s">
        <v>49</v>
      </c>
      <c r="J20" s="3" t="s">
        <v>48</v>
      </c>
      <c r="K20" s="3" t="s">
        <v>21</v>
      </c>
    </row>
    <row r="21" spans="1:11" ht="33" customHeight="1">
      <c r="A21" s="12">
        <v>19</v>
      </c>
      <c r="B21" s="3">
        <v>1</v>
      </c>
      <c r="C21" s="3">
        <v>5</v>
      </c>
      <c r="D21" s="3" t="s">
        <v>22</v>
      </c>
      <c r="E21" s="3" t="s">
        <v>11</v>
      </c>
      <c r="F21" s="3" t="s">
        <v>52</v>
      </c>
      <c r="G21" s="3" t="s">
        <v>1</v>
      </c>
      <c r="H21" s="3" t="s">
        <v>58</v>
      </c>
      <c r="I21" s="8" t="s">
        <v>49</v>
      </c>
      <c r="J21" s="3" t="s">
        <v>31</v>
      </c>
      <c r="K21" s="3"/>
    </row>
    <row r="22" spans="1:11" ht="33" customHeight="1">
      <c r="A22" s="3">
        <v>20</v>
      </c>
      <c r="B22" s="3">
        <v>1</v>
      </c>
      <c r="C22" s="9" t="s">
        <v>610</v>
      </c>
      <c r="D22" s="10" t="s">
        <v>39</v>
      </c>
      <c r="E22" s="3" t="s">
        <v>32</v>
      </c>
      <c r="F22" s="3" t="s">
        <v>53</v>
      </c>
      <c r="G22" s="3" t="s">
        <v>17</v>
      </c>
      <c r="H22" s="3" t="s">
        <v>648</v>
      </c>
      <c r="I22" s="8" t="s">
        <v>49</v>
      </c>
      <c r="J22" s="2"/>
      <c r="K22" s="3"/>
    </row>
    <row r="23" spans="1:11" ht="33" customHeight="1">
      <c r="A23" s="3">
        <v>21</v>
      </c>
      <c r="B23" s="3">
        <v>2</v>
      </c>
      <c r="C23" s="3">
        <v>9</v>
      </c>
      <c r="D23" s="3" t="s">
        <v>22</v>
      </c>
      <c r="E23" s="3" t="s">
        <v>4</v>
      </c>
      <c r="F23" s="3" t="s">
        <v>52</v>
      </c>
      <c r="G23" s="3" t="s">
        <v>1</v>
      </c>
      <c r="H23" s="3" t="s">
        <v>646</v>
      </c>
      <c r="I23" s="8" t="s">
        <v>49</v>
      </c>
      <c r="J23" s="3" t="s">
        <v>41</v>
      </c>
      <c r="K23" s="3"/>
    </row>
    <row r="24" spans="1:11" ht="33" customHeight="1">
      <c r="A24" s="12">
        <v>22</v>
      </c>
      <c r="B24" s="3">
        <v>2</v>
      </c>
      <c r="C24" s="3">
        <v>9</v>
      </c>
      <c r="D24" s="3" t="s">
        <v>22</v>
      </c>
      <c r="E24" s="3" t="s">
        <v>5</v>
      </c>
      <c r="F24" s="3" t="s">
        <v>52</v>
      </c>
      <c r="G24" s="3" t="s">
        <v>1</v>
      </c>
      <c r="H24" s="3" t="s">
        <v>18</v>
      </c>
      <c r="I24" s="8" t="s">
        <v>24</v>
      </c>
      <c r="J24" s="3" t="s">
        <v>41</v>
      </c>
      <c r="K24" s="3"/>
    </row>
    <row r="25" spans="1:11" ht="33" customHeight="1">
      <c r="A25" s="3">
        <v>23</v>
      </c>
      <c r="B25" s="3">
        <v>2</v>
      </c>
      <c r="C25" s="3">
        <v>17</v>
      </c>
      <c r="D25" s="3" t="s">
        <v>20</v>
      </c>
      <c r="E25" s="3" t="s">
        <v>12</v>
      </c>
      <c r="F25" s="3" t="s">
        <v>53</v>
      </c>
      <c r="G25" s="3" t="s">
        <v>17</v>
      </c>
      <c r="H25" s="3" t="s">
        <v>648</v>
      </c>
      <c r="I25" s="8" t="s">
        <v>49</v>
      </c>
      <c r="J25" s="3" t="s">
        <v>41</v>
      </c>
      <c r="K25" s="3" t="s">
        <v>40</v>
      </c>
    </row>
    <row r="26" spans="1:11" ht="33" customHeight="1">
      <c r="A26" s="12">
        <v>24</v>
      </c>
      <c r="B26" s="3">
        <v>3</v>
      </c>
      <c r="C26" s="3">
        <v>24</v>
      </c>
      <c r="D26" s="3" t="s">
        <v>20</v>
      </c>
      <c r="E26" s="3" t="s">
        <v>67</v>
      </c>
      <c r="F26" s="3" t="s">
        <v>52</v>
      </c>
      <c r="G26" s="3" t="s">
        <v>1</v>
      </c>
      <c r="H26" s="3" t="s">
        <v>653</v>
      </c>
      <c r="I26" s="8" t="s">
        <v>49</v>
      </c>
      <c r="J26" s="3" t="s">
        <v>41</v>
      </c>
      <c r="K26" s="3" t="s">
        <v>21</v>
      </c>
    </row>
    <row r="27" spans="1:11">
      <c r="A27" s="222" t="s">
        <v>28</v>
      </c>
      <c r="B27" s="222"/>
      <c r="C27" s="222"/>
      <c r="D27" s="222"/>
      <c r="E27" s="222"/>
      <c r="F27" s="222"/>
      <c r="G27" s="222"/>
      <c r="H27" s="222"/>
      <c r="I27" s="222"/>
      <c r="J27" s="222"/>
      <c r="K27" s="222"/>
    </row>
    <row r="28" spans="1:11">
      <c r="A28" s="223" t="s">
        <v>27</v>
      </c>
      <c r="B28" s="223"/>
      <c r="C28" s="223"/>
      <c r="D28" s="223"/>
      <c r="E28" s="223"/>
      <c r="F28" s="223"/>
      <c r="G28" s="223"/>
      <c r="H28" s="223"/>
      <c r="I28" s="223"/>
      <c r="J28" s="223"/>
      <c r="K28" s="223"/>
    </row>
  </sheetData>
  <sortState ref="A7:K8">
    <sortCondition ref="B7:B8"/>
  </sortState>
  <mergeCells count="3">
    <mergeCell ref="A1:K1"/>
    <mergeCell ref="A27:K27"/>
    <mergeCell ref="A28:K28"/>
  </mergeCells>
  <phoneticPr fontId="1"/>
  <printOptions horizontalCentered="1" verticalCentered="1"/>
  <pageMargins left="0.70866141732283472" right="0.70866141732283472" top="0.24" bottom="0.38" header="0.23" footer="0.2"/>
  <pageSetup paperSize="9" scale="97" orientation="portrait" r:id="rId1"/>
  <headerFooter differentFirst="1">
    <firstFooter>&amp;C&amp;12－　&amp;P　－</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58"/>
  <sheetViews>
    <sheetView view="pageBreakPreview" topLeftCell="A19" zoomScale="115" zoomScaleNormal="100" zoomScaleSheetLayoutView="115" workbookViewId="0">
      <selection activeCell="A56" sqref="A56"/>
    </sheetView>
  </sheetViews>
  <sheetFormatPr defaultRowHeight="12.75"/>
  <cols>
    <col min="1" max="1" width="9" customWidth="1"/>
    <col min="9" max="9" width="10.19921875" customWidth="1"/>
    <col min="12" max="12" width="1.86328125" customWidth="1"/>
  </cols>
  <sheetData>
    <row r="58" ht="3.75" customHeight="1"/>
  </sheetData>
  <phoneticPr fontId="1"/>
  <printOptions horizontalCentered="1"/>
  <pageMargins left="0.59055118110236227" right="0.47244094488188981" top="0.48" bottom="0.59055118110236227" header="0" footer="0.31496062992125984"/>
  <pageSetup paperSize="9" orientation="portrait" r:id="rId1"/>
  <headerFooter>
    <oddFooter>&amp;C&amp;12－　19　－</oddFooter>
  </headerFooter>
  <rowBreaks count="1" manualBreakCount="1">
    <brk id="5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43"/>
  <sheetViews>
    <sheetView view="pageBreakPreview" topLeftCell="A13" zoomScaleNormal="100" zoomScaleSheetLayoutView="100" workbookViewId="0">
      <selection activeCell="J21" sqref="J21"/>
    </sheetView>
  </sheetViews>
  <sheetFormatPr defaultColWidth="8.73046875" defaultRowHeight="12.75"/>
  <cols>
    <col min="1" max="56" width="2.59765625" style="38" customWidth="1"/>
    <col min="57" max="16384" width="8.73046875" style="38"/>
  </cols>
  <sheetData>
    <row r="1" spans="1:33" ht="22.9">
      <c r="A1" s="41" t="s">
        <v>641</v>
      </c>
    </row>
    <row r="3" spans="1:33" ht="18" customHeight="1">
      <c r="C3" s="224" t="s">
        <v>163</v>
      </c>
      <c r="D3" s="224"/>
      <c r="E3" s="224"/>
      <c r="F3" s="224"/>
      <c r="G3" s="224"/>
      <c r="H3" s="224"/>
      <c r="I3" s="224"/>
      <c r="J3" s="224"/>
      <c r="K3" s="224"/>
      <c r="L3" s="224"/>
      <c r="M3" s="224"/>
      <c r="N3" s="224"/>
      <c r="O3" s="224"/>
      <c r="P3" s="224"/>
      <c r="Q3" s="224"/>
      <c r="R3" s="224"/>
      <c r="S3" s="224"/>
      <c r="T3" s="224"/>
      <c r="U3" s="224"/>
      <c r="V3" s="224"/>
      <c r="W3" s="224"/>
      <c r="X3" s="224"/>
      <c r="Y3" s="224"/>
      <c r="Z3" s="224"/>
      <c r="AA3" s="224"/>
      <c r="AB3" s="224"/>
      <c r="AC3" s="224"/>
      <c r="AD3" s="224"/>
      <c r="AE3" s="224"/>
      <c r="AF3" s="224"/>
      <c r="AG3" s="224"/>
    </row>
    <row r="4" spans="1:33" ht="18" customHeight="1">
      <c r="C4" s="224"/>
      <c r="D4" s="224"/>
      <c r="E4" s="224"/>
      <c r="F4" s="224"/>
      <c r="G4" s="224"/>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row>
    <row r="5" spans="1:33" ht="18" customHeight="1"/>
    <row r="6" spans="1:33" ht="18" customHeight="1">
      <c r="C6" s="40" t="s">
        <v>149</v>
      </c>
    </row>
    <row r="7" spans="1:33" ht="18" customHeight="1">
      <c r="C7" s="38" t="s">
        <v>157</v>
      </c>
      <c r="J7" s="38" t="s">
        <v>158</v>
      </c>
    </row>
    <row r="8" spans="1:33" ht="18" customHeight="1">
      <c r="C8" s="38" t="s">
        <v>155</v>
      </c>
      <c r="J8" s="38" t="s">
        <v>156</v>
      </c>
    </row>
    <row r="9" spans="1:33" ht="18" customHeight="1">
      <c r="C9" s="38" t="s">
        <v>153</v>
      </c>
      <c r="J9" s="38" t="s">
        <v>154</v>
      </c>
    </row>
    <row r="10" spans="1:33" ht="18" customHeight="1">
      <c r="J10" s="38" t="s">
        <v>159</v>
      </c>
    </row>
    <row r="11" spans="1:33" ht="18" customHeight="1">
      <c r="C11" s="38" t="s">
        <v>151</v>
      </c>
      <c r="J11" s="38" t="s">
        <v>152</v>
      </c>
    </row>
    <row r="12" spans="1:33" ht="18" customHeight="1">
      <c r="C12" s="38" t="s">
        <v>76</v>
      </c>
      <c r="J12" s="38" t="s">
        <v>150</v>
      </c>
    </row>
    <row r="13" spans="1:33" ht="18" customHeight="1">
      <c r="C13" s="38" t="s">
        <v>581</v>
      </c>
      <c r="J13" s="38" t="s">
        <v>584</v>
      </c>
    </row>
    <row r="14" spans="1:33" ht="18" customHeight="1"/>
    <row r="15" spans="1:33" ht="18" customHeight="1">
      <c r="C15" s="40" t="s">
        <v>160</v>
      </c>
    </row>
    <row r="16" spans="1:33" ht="18" customHeight="1">
      <c r="C16" s="38" t="s">
        <v>157</v>
      </c>
      <c r="J16" s="38" t="s">
        <v>161</v>
      </c>
    </row>
    <row r="17" spans="3:10" ht="18" customHeight="1">
      <c r="C17" s="38" t="s">
        <v>155</v>
      </c>
      <c r="J17" s="38" t="s">
        <v>156</v>
      </c>
    </row>
    <row r="18" spans="3:10" ht="18" customHeight="1">
      <c r="C18" s="38" t="s">
        <v>153</v>
      </c>
      <c r="J18" s="38" t="s">
        <v>162</v>
      </c>
    </row>
    <row r="19" spans="3:10" ht="18" customHeight="1">
      <c r="J19" s="38" t="s">
        <v>159</v>
      </c>
    </row>
    <row r="20" spans="3:10" ht="18" customHeight="1">
      <c r="C20" s="38" t="s">
        <v>151</v>
      </c>
      <c r="J20" s="38" t="s">
        <v>150</v>
      </c>
    </row>
    <row r="21" spans="3:10" ht="18" customHeight="1">
      <c r="C21" s="38" t="s">
        <v>76</v>
      </c>
    </row>
    <row r="22" spans="3:10" ht="18" customHeight="1">
      <c r="C22" s="38" t="s">
        <v>581</v>
      </c>
      <c r="J22" s="38" t="s">
        <v>584</v>
      </c>
    </row>
    <row r="23" spans="3:10" ht="18" customHeight="1"/>
    <row r="24" spans="3:10" ht="18" customHeight="1">
      <c r="C24" s="40" t="s">
        <v>642</v>
      </c>
    </row>
    <row r="25" spans="3:10" ht="18" customHeight="1">
      <c r="C25" s="38" t="s">
        <v>157</v>
      </c>
      <c r="J25" s="38" t="s">
        <v>579</v>
      </c>
    </row>
    <row r="26" spans="3:10" ht="18" customHeight="1">
      <c r="C26" s="38" t="s">
        <v>155</v>
      </c>
      <c r="J26" s="38" t="s">
        <v>156</v>
      </c>
    </row>
    <row r="27" spans="3:10" ht="18" customHeight="1">
      <c r="C27" s="38" t="s">
        <v>153</v>
      </c>
      <c r="J27" s="38" t="s">
        <v>643</v>
      </c>
    </row>
    <row r="28" spans="3:10" ht="18" customHeight="1">
      <c r="C28" s="38" t="s">
        <v>151</v>
      </c>
      <c r="J28" s="38" t="s">
        <v>580</v>
      </c>
    </row>
    <row r="29" spans="3:10" ht="18" customHeight="1">
      <c r="C29" s="38" t="s">
        <v>581</v>
      </c>
      <c r="J29" s="38" t="s">
        <v>582</v>
      </c>
    </row>
    <row r="30" spans="3:10" ht="18" customHeight="1"/>
    <row r="31" spans="3:10" ht="18" customHeight="1">
      <c r="C31" s="40" t="s">
        <v>578</v>
      </c>
    </row>
    <row r="32" spans="3:10" ht="18" customHeight="1">
      <c r="C32" s="38" t="s">
        <v>157</v>
      </c>
      <c r="J32" s="38" t="s">
        <v>611</v>
      </c>
    </row>
    <row r="33" spans="3:10" ht="18" customHeight="1">
      <c r="C33" s="38" t="s">
        <v>155</v>
      </c>
      <c r="J33" s="38" t="s">
        <v>156</v>
      </c>
    </row>
    <row r="34" spans="3:10" ht="18" customHeight="1">
      <c r="C34" s="38" t="s">
        <v>153</v>
      </c>
      <c r="J34" s="38" t="s">
        <v>583</v>
      </c>
    </row>
    <row r="35" spans="3:10" ht="18" customHeight="1">
      <c r="C35" s="38" t="s">
        <v>151</v>
      </c>
      <c r="J35" s="38" t="s">
        <v>580</v>
      </c>
    </row>
    <row r="36" spans="3:10" ht="18" customHeight="1">
      <c r="C36" s="38" t="s">
        <v>581</v>
      </c>
      <c r="J36" s="38" t="s">
        <v>582</v>
      </c>
    </row>
    <row r="37" spans="3:10" ht="18" customHeight="1"/>
    <row r="38" spans="3:10" ht="18" customHeight="1">
      <c r="C38" s="40" t="s">
        <v>585</v>
      </c>
    </row>
    <row r="39" spans="3:10" ht="18" customHeight="1">
      <c r="C39" s="38" t="s">
        <v>157</v>
      </c>
      <c r="J39" s="38" t="s">
        <v>586</v>
      </c>
    </row>
    <row r="40" spans="3:10" ht="18" customHeight="1">
      <c r="C40" s="38" t="s">
        <v>155</v>
      </c>
      <c r="J40" s="38" t="s">
        <v>156</v>
      </c>
    </row>
    <row r="41" spans="3:10" ht="18" customHeight="1">
      <c r="C41" s="38" t="s">
        <v>153</v>
      </c>
      <c r="J41" s="38" t="s">
        <v>587</v>
      </c>
    </row>
    <row r="42" spans="3:10" ht="18" customHeight="1">
      <c r="C42" s="38" t="s">
        <v>151</v>
      </c>
      <c r="J42" s="38" t="s">
        <v>580</v>
      </c>
    </row>
    <row r="43" spans="3:10" ht="18" customHeight="1">
      <c r="C43" s="38" t="s">
        <v>581</v>
      </c>
      <c r="J43" s="38" t="s">
        <v>582</v>
      </c>
    </row>
  </sheetData>
  <mergeCells count="1">
    <mergeCell ref="C3:AG4"/>
  </mergeCells>
  <phoneticPr fontId="1"/>
  <pageMargins left="0.70866141732283472" right="0.70866141732283472" top="0.74803149606299213" bottom="0.6" header="0.31496062992125984" footer="0.23"/>
  <pageSetup paperSize="9" orientation="portrait" r:id="rId1"/>
  <headerFooter>
    <oddFooter>&amp;C&amp;12-　2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X45"/>
  <sheetViews>
    <sheetView view="pageBreakPreview" zoomScaleNormal="70" zoomScaleSheetLayoutView="100" workbookViewId="0">
      <selection activeCell="AK3" sqref="AK3:AX26"/>
    </sheetView>
  </sheetViews>
  <sheetFormatPr defaultRowHeight="12.75"/>
  <cols>
    <col min="1" max="36" width="2.59765625" customWidth="1"/>
    <col min="37" max="37" width="3.3984375" bestFit="1" customWidth="1"/>
    <col min="38" max="40" width="5.59765625" bestFit="1" customWidth="1"/>
    <col min="41" max="46" width="5.59765625" customWidth="1"/>
    <col min="47" max="47" width="31.59765625" bestFit="1" customWidth="1"/>
    <col min="48" max="49" width="18.53125" customWidth="1"/>
    <col min="50" max="50" width="8.73046875" bestFit="1" customWidth="1"/>
    <col min="51" max="139" width="2.59765625" customWidth="1"/>
  </cols>
  <sheetData>
    <row r="1" spans="1:50" s="24" customFormat="1" ht="21.95" customHeight="1" thickBot="1">
      <c r="A1" s="48" t="s">
        <v>183</v>
      </c>
      <c r="C1" s="242" t="s">
        <v>176</v>
      </c>
      <c r="D1" s="242"/>
      <c r="E1" s="242">
        <f>表紙!AJ1+20</f>
        <v>50</v>
      </c>
      <c r="F1" s="242"/>
      <c r="G1" s="48" t="s">
        <v>184</v>
      </c>
      <c r="AI1" s="36">
        <v>1</v>
      </c>
      <c r="AK1"/>
      <c r="AL1" s="237" t="s">
        <v>145</v>
      </c>
      <c r="AM1" s="237"/>
      <c r="AN1" s="237"/>
      <c r="AO1" s="237" t="s">
        <v>107</v>
      </c>
      <c r="AP1" s="237"/>
      <c r="AQ1" s="237"/>
      <c r="AR1" s="237" t="s">
        <v>146</v>
      </c>
      <c r="AS1" s="237"/>
      <c r="AT1" s="237"/>
      <c r="AU1"/>
      <c r="AV1"/>
      <c r="AW1"/>
      <c r="AX1"/>
    </row>
    <row r="2" spans="1:50" ht="13.15" thickBot="1">
      <c r="AK2" s="4" t="s">
        <v>134</v>
      </c>
      <c r="AL2" s="4" t="s">
        <v>19</v>
      </c>
      <c r="AM2" s="4" t="s">
        <v>20</v>
      </c>
      <c r="AN2" s="4" t="s">
        <v>0</v>
      </c>
      <c r="AO2" s="4" t="s">
        <v>19</v>
      </c>
      <c r="AP2" s="4" t="s">
        <v>20</v>
      </c>
      <c r="AQ2" s="4" t="s">
        <v>0</v>
      </c>
      <c r="AR2" s="4" t="s">
        <v>19</v>
      </c>
      <c r="AS2" s="4" t="s">
        <v>20</v>
      </c>
      <c r="AT2" s="4" t="s">
        <v>0</v>
      </c>
      <c r="AU2" s="4" t="s">
        <v>46</v>
      </c>
      <c r="AV2" s="4" t="s">
        <v>43</v>
      </c>
      <c r="AW2" s="4" t="s">
        <v>143</v>
      </c>
      <c r="AX2" s="4" t="s">
        <v>42</v>
      </c>
    </row>
    <row r="3" spans="1:50" ht="18" customHeight="1" thickBot="1">
      <c r="A3" s="15">
        <v>1</v>
      </c>
      <c r="B3" s="15"/>
      <c r="C3" s="235" t="s">
        <v>129</v>
      </c>
      <c r="D3" s="235"/>
      <c r="E3" s="235"/>
      <c r="F3" s="235"/>
      <c r="G3" s="18"/>
      <c r="H3" s="235" t="s">
        <v>89</v>
      </c>
      <c r="I3" s="235"/>
      <c r="J3" s="235"/>
      <c r="K3" s="230">
        <f>'（P1)行事予定'!N1</f>
        <v>30</v>
      </c>
      <c r="L3" s="230"/>
      <c r="M3" s="18" t="s">
        <v>90</v>
      </c>
      <c r="N3" s="234">
        <f>VLOOKUP(AI1,AK2:AN26,2)</f>
        <v>4</v>
      </c>
      <c r="O3" s="234"/>
      <c r="P3" s="38" t="s">
        <v>19</v>
      </c>
      <c r="Q3" s="234">
        <f>VLOOKUP(AI1,AK2:AN26,3)</f>
        <v>29</v>
      </c>
      <c r="R3" s="234"/>
      <c r="S3" s="38" t="s">
        <v>20</v>
      </c>
      <c r="T3" s="42" t="s">
        <v>91</v>
      </c>
      <c r="U3" s="38" t="str">
        <f>VLOOKUP(AI1,AK2:AN26,4)</f>
        <v>日</v>
      </c>
      <c r="V3" s="42" t="s">
        <v>92</v>
      </c>
      <c r="AK3" s="3">
        <v>1</v>
      </c>
      <c r="AL3" s="4">
        <v>4</v>
      </c>
      <c r="AM3" s="4">
        <v>29</v>
      </c>
      <c r="AN3" s="4" t="s">
        <v>20</v>
      </c>
      <c r="AO3" s="81">
        <v>4</v>
      </c>
      <c r="AP3" s="81">
        <v>4</v>
      </c>
      <c r="AQ3" s="81" t="s">
        <v>147</v>
      </c>
      <c r="AR3" s="81">
        <v>4</v>
      </c>
      <c r="AS3" s="81">
        <v>16</v>
      </c>
      <c r="AT3" s="81" t="s">
        <v>33</v>
      </c>
      <c r="AU3" s="3" t="s">
        <v>62</v>
      </c>
      <c r="AV3" s="82" t="s">
        <v>49</v>
      </c>
      <c r="AW3" s="80" t="s">
        <v>144</v>
      </c>
      <c r="AX3" s="83" t="s">
        <v>41</v>
      </c>
    </row>
    <row r="4" spans="1:50" ht="18" customHeight="1">
      <c r="A4" s="16">
        <v>2</v>
      </c>
      <c r="B4" s="18"/>
      <c r="C4" s="235" t="s">
        <v>130</v>
      </c>
      <c r="D4" s="235"/>
      <c r="E4" s="235"/>
      <c r="F4" s="235"/>
      <c r="G4" s="18"/>
      <c r="H4" s="235" t="str">
        <f>VLOOKUP(AI1,AK2:AW26,12)</f>
        <v>ゼットエー
武道場</v>
      </c>
      <c r="I4" s="235"/>
      <c r="J4" s="235"/>
      <c r="K4" s="235"/>
      <c r="L4" s="235"/>
      <c r="M4" s="235"/>
      <c r="N4" s="235"/>
      <c r="O4" s="18"/>
      <c r="P4" s="18" t="str">
        <f>VLOOKUP(AI1,AK2:AW26,13)</f>
        <v>市原市能満１４７４－１</v>
      </c>
      <c r="Q4" s="43"/>
      <c r="AK4" s="12">
        <v>2</v>
      </c>
      <c r="AL4" s="3">
        <v>5</v>
      </c>
      <c r="AM4" s="5">
        <v>5</v>
      </c>
      <c r="AN4" s="3" t="s">
        <v>22</v>
      </c>
      <c r="AO4" s="37">
        <v>4</v>
      </c>
      <c r="AP4" s="37">
        <v>1</v>
      </c>
      <c r="AQ4" s="37" t="s">
        <v>147</v>
      </c>
      <c r="AR4" s="37">
        <v>4</v>
      </c>
      <c r="AS4" s="37">
        <v>19</v>
      </c>
      <c r="AT4" s="37" t="s">
        <v>147</v>
      </c>
      <c r="AU4" s="13" t="s">
        <v>4</v>
      </c>
      <c r="AV4" s="78" t="s">
        <v>135</v>
      </c>
      <c r="AW4" s="79" t="s">
        <v>144</v>
      </c>
      <c r="AX4" s="11" t="s">
        <v>41</v>
      </c>
    </row>
    <row r="5" spans="1:50" ht="18" customHeight="1">
      <c r="A5" s="16">
        <v>3</v>
      </c>
      <c r="B5" s="18"/>
      <c r="C5" s="246" t="s">
        <v>127</v>
      </c>
      <c r="D5" s="246"/>
      <c r="E5" s="246"/>
      <c r="F5" s="246"/>
      <c r="G5" s="18"/>
      <c r="H5" s="21" t="s">
        <v>128</v>
      </c>
      <c r="I5" s="18"/>
      <c r="J5" s="18"/>
      <c r="K5" s="18"/>
      <c r="L5" s="18"/>
      <c r="M5" s="18"/>
      <c r="N5" s="18"/>
      <c r="AK5" s="3">
        <v>3</v>
      </c>
      <c r="AL5" s="11">
        <v>5</v>
      </c>
      <c r="AM5" s="6">
        <v>5</v>
      </c>
      <c r="AN5" s="11" t="s">
        <v>22</v>
      </c>
      <c r="AO5" s="37"/>
      <c r="AP5" s="37"/>
      <c r="AQ5" s="37"/>
      <c r="AR5" s="37"/>
      <c r="AS5" s="37"/>
      <c r="AT5" s="37"/>
      <c r="AU5" s="13" t="s">
        <v>5</v>
      </c>
      <c r="AV5" s="8" t="s">
        <v>135</v>
      </c>
      <c r="AW5" s="33" t="s">
        <v>144</v>
      </c>
      <c r="AX5" s="8" t="s">
        <v>24</v>
      </c>
    </row>
    <row r="6" spans="1:50" ht="18" customHeight="1">
      <c r="A6" s="21"/>
      <c r="B6" s="233" t="s">
        <v>93</v>
      </c>
      <c r="C6" s="233"/>
      <c r="D6" s="233"/>
      <c r="E6" s="233"/>
      <c r="F6" s="233" t="s">
        <v>106</v>
      </c>
      <c r="G6" s="233"/>
      <c r="H6" s="233"/>
      <c r="I6" s="233"/>
      <c r="J6" s="233"/>
      <c r="K6" s="233"/>
      <c r="L6" s="233"/>
      <c r="M6" s="233"/>
      <c r="N6" s="233"/>
      <c r="O6" s="233"/>
      <c r="P6" s="232" t="s">
        <v>102</v>
      </c>
      <c r="Q6" s="232"/>
      <c r="R6" s="232"/>
      <c r="S6" s="232"/>
      <c r="T6" s="232" t="s">
        <v>103</v>
      </c>
      <c r="U6" s="232"/>
      <c r="V6" s="232"/>
      <c r="W6" s="232"/>
      <c r="X6" s="232"/>
      <c r="Y6" s="38"/>
      <c r="Z6" s="38"/>
      <c r="AA6" s="38"/>
      <c r="AB6" s="38"/>
      <c r="AC6" s="38"/>
      <c r="AD6" s="38"/>
      <c r="AE6" s="38"/>
      <c r="AF6" s="38"/>
      <c r="AG6" s="38"/>
      <c r="AK6" s="12">
        <v>4</v>
      </c>
      <c r="AL6" s="11">
        <v>5</v>
      </c>
      <c r="AM6" s="6">
        <v>20</v>
      </c>
      <c r="AN6" s="11" t="s">
        <v>20</v>
      </c>
      <c r="AO6" s="37">
        <v>4</v>
      </c>
      <c r="AP6" s="37">
        <v>17</v>
      </c>
      <c r="AQ6" s="37" t="s">
        <v>33</v>
      </c>
      <c r="AR6" s="37">
        <v>5</v>
      </c>
      <c r="AS6" s="37">
        <v>5</v>
      </c>
      <c r="AT6" s="37" t="s">
        <v>36</v>
      </c>
      <c r="AU6" s="13" t="s">
        <v>29</v>
      </c>
      <c r="AV6" s="8" t="s">
        <v>135</v>
      </c>
      <c r="AW6" s="33" t="s">
        <v>144</v>
      </c>
      <c r="AX6" s="3" t="s">
        <v>41</v>
      </c>
    </row>
    <row r="7" spans="1:50" ht="18" customHeight="1">
      <c r="A7" s="183"/>
      <c r="B7" s="233">
        <v>1</v>
      </c>
      <c r="C7" s="233"/>
      <c r="D7" s="233"/>
      <c r="E7" s="233"/>
      <c r="F7" s="233" t="s">
        <v>94</v>
      </c>
      <c r="G7" s="233"/>
      <c r="H7" s="233"/>
      <c r="I7" s="233"/>
      <c r="J7" s="233"/>
      <c r="K7" s="233"/>
      <c r="L7" s="236" t="s">
        <v>595</v>
      </c>
      <c r="M7" s="236"/>
      <c r="N7" s="236"/>
      <c r="O7" s="236"/>
      <c r="P7" s="232" t="s">
        <v>100</v>
      </c>
      <c r="Q7" s="232"/>
      <c r="R7" s="232"/>
      <c r="S7" s="232"/>
      <c r="T7" s="232" t="s">
        <v>594</v>
      </c>
      <c r="U7" s="232"/>
      <c r="V7" s="232"/>
      <c r="W7" s="232"/>
      <c r="X7" s="232"/>
      <c r="Y7" s="104" t="s">
        <v>614</v>
      </c>
      <c r="Z7" s="38"/>
      <c r="AA7" s="38"/>
      <c r="AB7" s="38"/>
      <c r="AC7" s="38"/>
      <c r="AD7" s="38"/>
      <c r="AE7" s="38"/>
      <c r="AF7" s="38"/>
      <c r="AG7" s="38"/>
      <c r="AK7" s="12">
        <v>5</v>
      </c>
      <c r="AL7" s="3">
        <v>5</v>
      </c>
      <c r="AM7" s="6">
        <v>20</v>
      </c>
      <c r="AN7" s="11" t="s">
        <v>20</v>
      </c>
      <c r="AO7" s="3"/>
      <c r="AP7" s="3"/>
      <c r="AQ7" s="3"/>
      <c r="AR7" s="3"/>
      <c r="AS7" s="3"/>
      <c r="AT7" s="3"/>
      <c r="AU7" s="3" t="s">
        <v>38</v>
      </c>
      <c r="AV7" s="8" t="s">
        <v>136</v>
      </c>
      <c r="AW7" s="8"/>
      <c r="AX7" s="3" t="s">
        <v>41</v>
      </c>
    </row>
    <row r="8" spans="1:50" ht="18" customHeight="1">
      <c r="A8" s="21"/>
      <c r="B8" s="233">
        <v>2</v>
      </c>
      <c r="C8" s="233"/>
      <c r="D8" s="233"/>
      <c r="E8" s="233"/>
      <c r="F8" s="233" t="s">
        <v>95</v>
      </c>
      <c r="G8" s="233"/>
      <c r="H8" s="233"/>
      <c r="I8" s="233"/>
      <c r="J8" s="233"/>
      <c r="K8" s="233"/>
      <c r="L8" s="233" t="s">
        <v>98</v>
      </c>
      <c r="M8" s="233"/>
      <c r="N8" s="233"/>
      <c r="O8" s="233"/>
      <c r="P8" s="232" t="s">
        <v>101</v>
      </c>
      <c r="Q8" s="232"/>
      <c r="R8" s="232"/>
      <c r="S8" s="232"/>
      <c r="T8" s="232" t="s">
        <v>615</v>
      </c>
      <c r="U8" s="232"/>
      <c r="V8" s="232"/>
      <c r="W8" s="232"/>
      <c r="X8" s="232"/>
      <c r="Y8" s="104"/>
      <c r="Z8" s="38"/>
      <c r="AA8" s="38"/>
      <c r="AB8" s="38"/>
      <c r="AC8" s="38"/>
      <c r="AD8" s="38"/>
      <c r="AE8" s="38"/>
      <c r="AF8" s="38"/>
      <c r="AG8" s="38"/>
      <c r="AK8" s="3">
        <v>6</v>
      </c>
      <c r="AL8" s="3">
        <v>6</v>
      </c>
      <c r="AM8" s="3">
        <v>17</v>
      </c>
      <c r="AN8" s="3" t="s">
        <v>20</v>
      </c>
      <c r="AO8" s="37">
        <v>4</v>
      </c>
      <c r="AP8" s="37">
        <v>27</v>
      </c>
      <c r="AQ8" s="37" t="s">
        <v>147</v>
      </c>
      <c r="AR8" s="37">
        <v>5</v>
      </c>
      <c r="AS8" s="37">
        <v>11</v>
      </c>
      <c r="AT8" s="37" t="s">
        <v>147</v>
      </c>
      <c r="AU8" s="3" t="s">
        <v>6</v>
      </c>
      <c r="AV8" s="8" t="s">
        <v>135</v>
      </c>
      <c r="AW8" s="33" t="s">
        <v>144</v>
      </c>
      <c r="AX8" s="3" t="s">
        <v>47</v>
      </c>
    </row>
    <row r="9" spans="1:50" ht="18" customHeight="1">
      <c r="A9" s="21"/>
      <c r="B9" s="233">
        <v>3</v>
      </c>
      <c r="C9" s="233"/>
      <c r="D9" s="233"/>
      <c r="E9" s="233"/>
      <c r="F9" s="233" t="s">
        <v>95</v>
      </c>
      <c r="G9" s="233"/>
      <c r="H9" s="233"/>
      <c r="I9" s="233"/>
      <c r="J9" s="233"/>
      <c r="K9" s="233"/>
      <c r="L9" s="233" t="s">
        <v>99</v>
      </c>
      <c r="M9" s="233"/>
      <c r="N9" s="233"/>
      <c r="O9" s="233"/>
      <c r="P9" s="232" t="s">
        <v>101</v>
      </c>
      <c r="Q9" s="232"/>
      <c r="R9" s="232"/>
      <c r="S9" s="232"/>
      <c r="T9" s="232" t="s">
        <v>615</v>
      </c>
      <c r="U9" s="232"/>
      <c r="V9" s="232"/>
      <c r="W9" s="232"/>
      <c r="X9" s="232"/>
      <c r="Y9" s="38"/>
      <c r="Z9" s="38"/>
      <c r="AA9" s="38"/>
      <c r="AB9" s="38"/>
      <c r="AC9" s="38"/>
      <c r="AD9" s="38"/>
      <c r="AE9" s="38"/>
      <c r="AF9" s="38"/>
      <c r="AG9" s="38"/>
      <c r="AK9" s="3">
        <v>7</v>
      </c>
      <c r="AL9" s="3">
        <v>6</v>
      </c>
      <c r="AM9" s="3">
        <v>23</v>
      </c>
      <c r="AN9" s="3" t="s">
        <v>22</v>
      </c>
      <c r="AO9" s="3"/>
      <c r="AP9" s="3"/>
      <c r="AQ9" s="3"/>
      <c r="AR9" s="3"/>
      <c r="AS9" s="3"/>
      <c r="AT9" s="3"/>
      <c r="AU9" s="3" t="s">
        <v>13</v>
      </c>
      <c r="AV9" s="8" t="s">
        <v>135</v>
      </c>
      <c r="AW9" s="33" t="s">
        <v>144</v>
      </c>
      <c r="AX9" s="3" t="s">
        <v>41</v>
      </c>
    </row>
    <row r="10" spans="1:50" ht="18" customHeight="1">
      <c r="A10" s="21"/>
      <c r="B10" s="233">
        <v>4</v>
      </c>
      <c r="C10" s="233"/>
      <c r="D10" s="233"/>
      <c r="E10" s="233"/>
      <c r="F10" s="233" t="s">
        <v>96</v>
      </c>
      <c r="G10" s="233"/>
      <c r="H10" s="233"/>
      <c r="I10" s="233"/>
      <c r="J10" s="233"/>
      <c r="K10" s="233"/>
      <c r="L10" s="233" t="s">
        <v>98</v>
      </c>
      <c r="M10" s="233"/>
      <c r="N10" s="233"/>
      <c r="O10" s="233"/>
      <c r="P10" s="232" t="s">
        <v>100</v>
      </c>
      <c r="Q10" s="232"/>
      <c r="R10" s="232"/>
      <c r="S10" s="232"/>
      <c r="T10" s="232" t="s">
        <v>105</v>
      </c>
      <c r="U10" s="232"/>
      <c r="V10" s="232"/>
      <c r="W10" s="232"/>
      <c r="X10" s="232"/>
      <c r="Y10" s="38"/>
      <c r="Z10" s="38"/>
      <c r="AA10" s="38"/>
      <c r="AB10" s="38"/>
      <c r="AC10" s="38"/>
      <c r="AD10" s="38"/>
      <c r="AE10" s="38"/>
      <c r="AF10" s="38"/>
      <c r="AG10" s="38"/>
      <c r="AK10" s="12">
        <v>8</v>
      </c>
      <c r="AL10" s="3">
        <v>7</v>
      </c>
      <c r="AM10" s="3" t="s">
        <v>608</v>
      </c>
      <c r="AN10" s="3" t="s">
        <v>23</v>
      </c>
      <c r="AO10" s="3"/>
      <c r="AP10" s="3"/>
      <c r="AQ10" s="3"/>
      <c r="AR10" s="3"/>
      <c r="AS10" s="3"/>
      <c r="AT10" s="3"/>
      <c r="AU10" s="3" t="s">
        <v>63</v>
      </c>
      <c r="AV10" s="8" t="s">
        <v>135</v>
      </c>
      <c r="AW10" s="33" t="s">
        <v>144</v>
      </c>
      <c r="AX10" s="3" t="s">
        <v>41</v>
      </c>
    </row>
    <row r="11" spans="1:50" ht="18" customHeight="1">
      <c r="A11" s="21"/>
      <c r="B11" s="233">
        <v>5</v>
      </c>
      <c r="C11" s="233"/>
      <c r="D11" s="233"/>
      <c r="E11" s="233"/>
      <c r="F11" s="233" t="s">
        <v>96</v>
      </c>
      <c r="G11" s="233"/>
      <c r="H11" s="233"/>
      <c r="I11" s="233"/>
      <c r="J11" s="233"/>
      <c r="K11" s="233"/>
      <c r="L11" s="233" t="s">
        <v>99</v>
      </c>
      <c r="M11" s="233"/>
      <c r="N11" s="233"/>
      <c r="O11" s="233"/>
      <c r="P11" s="232" t="s">
        <v>100</v>
      </c>
      <c r="Q11" s="232"/>
      <c r="R11" s="232"/>
      <c r="S11" s="232"/>
      <c r="T11" s="232" t="s">
        <v>105</v>
      </c>
      <c r="U11" s="232"/>
      <c r="V11" s="232"/>
      <c r="W11" s="232"/>
      <c r="X11" s="232"/>
      <c r="Y11" s="38"/>
      <c r="Z11" s="38"/>
      <c r="AA11" s="38"/>
      <c r="AB11" s="38"/>
      <c r="AC11" s="38"/>
      <c r="AD11" s="38"/>
      <c r="AE11" s="38"/>
      <c r="AF11" s="38"/>
      <c r="AG11" s="38"/>
      <c r="AK11" s="3">
        <v>9</v>
      </c>
      <c r="AL11" s="3">
        <v>8</v>
      </c>
      <c r="AM11" s="3">
        <v>18</v>
      </c>
      <c r="AN11" s="3" t="s">
        <v>22</v>
      </c>
      <c r="AO11" s="3">
        <v>7</v>
      </c>
      <c r="AP11" s="3">
        <v>3</v>
      </c>
      <c r="AQ11" s="3" t="s">
        <v>33</v>
      </c>
      <c r="AR11" s="3">
        <v>7</v>
      </c>
      <c r="AS11" s="3">
        <v>26</v>
      </c>
      <c r="AT11" s="3" t="s">
        <v>147</v>
      </c>
      <c r="AU11" s="3" t="s">
        <v>7</v>
      </c>
      <c r="AV11" s="8" t="s">
        <v>136</v>
      </c>
      <c r="AW11" s="8"/>
      <c r="AX11" s="3" t="s">
        <v>41</v>
      </c>
    </row>
    <row r="12" spans="1:50" ht="18" customHeight="1">
      <c r="A12" s="21"/>
      <c r="B12" s="233">
        <v>6</v>
      </c>
      <c r="C12" s="233"/>
      <c r="D12" s="233"/>
      <c r="E12" s="233"/>
      <c r="F12" s="233" t="s">
        <v>97</v>
      </c>
      <c r="G12" s="233"/>
      <c r="H12" s="233"/>
      <c r="I12" s="233"/>
      <c r="J12" s="233"/>
      <c r="K12" s="233"/>
      <c r="L12" s="233" t="s">
        <v>98</v>
      </c>
      <c r="M12" s="233"/>
      <c r="N12" s="233"/>
      <c r="O12" s="233"/>
      <c r="P12" s="232" t="s">
        <v>100</v>
      </c>
      <c r="Q12" s="232"/>
      <c r="R12" s="232"/>
      <c r="S12" s="232"/>
      <c r="T12" s="232" t="s">
        <v>104</v>
      </c>
      <c r="U12" s="232"/>
      <c r="V12" s="232"/>
      <c r="W12" s="232"/>
      <c r="X12" s="232"/>
      <c r="Y12" s="38"/>
      <c r="Z12" s="38"/>
      <c r="AA12" s="38"/>
      <c r="AB12" s="38"/>
      <c r="AC12" s="38"/>
      <c r="AD12" s="38"/>
      <c r="AE12" s="38"/>
      <c r="AF12" s="38"/>
      <c r="AG12" s="38"/>
      <c r="AK12" s="12">
        <v>10</v>
      </c>
      <c r="AL12" s="3">
        <v>9</v>
      </c>
      <c r="AM12" s="3">
        <v>1</v>
      </c>
      <c r="AN12" s="3" t="s">
        <v>22</v>
      </c>
      <c r="AO12" s="3">
        <v>7</v>
      </c>
      <c r="AP12" s="3">
        <v>24</v>
      </c>
      <c r="AQ12" s="3" t="s">
        <v>33</v>
      </c>
      <c r="AR12" s="3">
        <v>8</v>
      </c>
      <c r="AS12" s="3">
        <v>11</v>
      </c>
      <c r="AT12" s="3" t="s">
        <v>36</v>
      </c>
      <c r="AU12" s="3" t="s">
        <v>4</v>
      </c>
      <c r="AV12" s="8" t="s">
        <v>135</v>
      </c>
      <c r="AW12" s="33" t="s">
        <v>144</v>
      </c>
      <c r="AX12" s="3" t="s">
        <v>41</v>
      </c>
    </row>
    <row r="13" spans="1:50" ht="18" customHeight="1">
      <c r="A13" s="21"/>
      <c r="B13" s="233">
        <v>7</v>
      </c>
      <c r="C13" s="233"/>
      <c r="D13" s="233"/>
      <c r="E13" s="233"/>
      <c r="F13" s="233" t="s">
        <v>97</v>
      </c>
      <c r="G13" s="233"/>
      <c r="H13" s="233"/>
      <c r="I13" s="233"/>
      <c r="J13" s="233"/>
      <c r="K13" s="233"/>
      <c r="L13" s="233" t="s">
        <v>99</v>
      </c>
      <c r="M13" s="233"/>
      <c r="N13" s="233"/>
      <c r="O13" s="233"/>
      <c r="P13" s="232" t="s">
        <v>100</v>
      </c>
      <c r="Q13" s="232"/>
      <c r="R13" s="232"/>
      <c r="S13" s="232"/>
      <c r="T13" s="232" t="s">
        <v>104</v>
      </c>
      <c r="U13" s="232"/>
      <c r="V13" s="232"/>
      <c r="W13" s="232"/>
      <c r="X13" s="232"/>
      <c r="Y13" s="38"/>
      <c r="Z13" s="38"/>
      <c r="AA13" s="38"/>
      <c r="AB13" s="38"/>
      <c r="AC13" s="38"/>
      <c r="AD13" s="38"/>
      <c r="AE13" s="38"/>
      <c r="AF13" s="38"/>
      <c r="AG13" s="38"/>
      <c r="AK13" s="3">
        <v>11</v>
      </c>
      <c r="AL13" s="3">
        <v>9</v>
      </c>
      <c r="AM13" s="3">
        <v>1</v>
      </c>
      <c r="AN13" s="3" t="s">
        <v>22</v>
      </c>
      <c r="AO13" s="3"/>
      <c r="AP13" s="3"/>
      <c r="AQ13" s="3"/>
      <c r="AR13" s="3"/>
      <c r="AS13" s="3"/>
      <c r="AT13" s="3"/>
      <c r="AU13" s="3" t="s">
        <v>8</v>
      </c>
      <c r="AV13" s="8" t="s">
        <v>50</v>
      </c>
      <c r="AW13" s="33" t="s">
        <v>144</v>
      </c>
      <c r="AX13" s="8" t="s">
        <v>24</v>
      </c>
    </row>
    <row r="14" spans="1:50" ht="13.15" customHeight="1">
      <c r="A14" s="21"/>
      <c r="B14" s="21"/>
      <c r="C14" s="21"/>
      <c r="D14" s="21"/>
      <c r="E14" s="21"/>
      <c r="F14" s="21"/>
      <c r="G14" s="21"/>
      <c r="H14" s="21"/>
      <c r="I14" s="21"/>
      <c r="J14" s="21"/>
      <c r="K14" s="21"/>
      <c r="L14" s="21"/>
      <c r="M14" s="21"/>
      <c r="AK14" s="12">
        <v>12</v>
      </c>
      <c r="AL14" s="3">
        <v>10</v>
      </c>
      <c r="AM14" s="3" t="s">
        <v>609</v>
      </c>
      <c r="AN14" s="3" t="s">
        <v>23</v>
      </c>
      <c r="AO14" s="3">
        <v>9</v>
      </c>
      <c r="AP14" s="3">
        <v>11</v>
      </c>
      <c r="AQ14" s="3" t="s">
        <v>33</v>
      </c>
      <c r="AR14" s="3">
        <v>10</v>
      </c>
      <c r="AS14" s="3">
        <v>6</v>
      </c>
      <c r="AT14" s="3" t="s">
        <v>36</v>
      </c>
      <c r="AU14" s="3" t="s">
        <v>64</v>
      </c>
      <c r="AV14" s="8" t="s">
        <v>135</v>
      </c>
      <c r="AW14" s="33" t="s">
        <v>144</v>
      </c>
      <c r="AX14" s="3" t="s">
        <v>41</v>
      </c>
    </row>
    <row r="15" spans="1:50" ht="18" customHeight="1">
      <c r="A15" s="22" t="s">
        <v>69</v>
      </c>
      <c r="B15" s="22"/>
      <c r="C15" s="22"/>
      <c r="D15" s="22"/>
      <c r="E15" s="22"/>
      <c r="F15" s="22"/>
      <c r="G15" s="22"/>
      <c r="H15" s="22"/>
      <c r="I15" s="22"/>
      <c r="J15" s="22"/>
      <c r="K15" s="22"/>
      <c r="L15" s="22"/>
      <c r="M15" s="22"/>
      <c r="AK15" s="12">
        <v>13</v>
      </c>
      <c r="AL15" s="3">
        <v>10</v>
      </c>
      <c r="AM15" s="3">
        <v>14</v>
      </c>
      <c r="AN15" s="3" t="s">
        <v>20</v>
      </c>
      <c r="AO15" s="3"/>
      <c r="AP15" s="3"/>
      <c r="AQ15" s="3"/>
      <c r="AR15" s="3"/>
      <c r="AS15" s="3"/>
      <c r="AT15" s="3"/>
      <c r="AU15" s="3" t="s">
        <v>61</v>
      </c>
      <c r="AV15" s="8" t="s">
        <v>135</v>
      </c>
      <c r="AW15" s="33" t="s">
        <v>144</v>
      </c>
      <c r="AX15" s="2"/>
    </row>
    <row r="16" spans="1:50" ht="18" customHeight="1">
      <c r="A16" s="20" t="s">
        <v>70</v>
      </c>
      <c r="B16" s="20"/>
      <c r="C16" s="19"/>
      <c r="D16" s="19"/>
      <c r="E16" s="19"/>
      <c r="F16" s="19"/>
      <c r="G16" s="19"/>
      <c r="H16" s="19"/>
      <c r="I16" s="19"/>
      <c r="J16" s="23" t="s">
        <v>109</v>
      </c>
      <c r="K16" s="19"/>
      <c r="L16" s="19"/>
      <c r="AK16" s="3">
        <v>14</v>
      </c>
      <c r="AL16" s="3">
        <v>10</v>
      </c>
      <c r="AM16" s="3">
        <v>21</v>
      </c>
      <c r="AN16" s="3" t="s">
        <v>20</v>
      </c>
      <c r="AO16" s="3"/>
      <c r="AP16" s="3"/>
      <c r="AQ16" s="3"/>
      <c r="AR16" s="3"/>
      <c r="AS16" s="3"/>
      <c r="AT16" s="3"/>
      <c r="AU16" s="3" t="s">
        <v>9</v>
      </c>
      <c r="AV16" s="8" t="s">
        <v>613</v>
      </c>
      <c r="AW16" s="8"/>
      <c r="AX16" s="2"/>
    </row>
    <row r="17" spans="1:50" ht="18" customHeight="1">
      <c r="A17" s="20"/>
      <c r="B17" s="20"/>
      <c r="C17" s="18" t="s">
        <v>107</v>
      </c>
      <c r="D17" s="18"/>
      <c r="E17" s="18"/>
      <c r="F17" s="18"/>
      <c r="G17" s="230" t="s">
        <v>89</v>
      </c>
      <c r="H17" s="230"/>
      <c r="I17" s="230"/>
      <c r="J17" s="230">
        <f>K3</f>
        <v>30</v>
      </c>
      <c r="K17" s="230"/>
      <c r="L17" s="18" t="s">
        <v>90</v>
      </c>
      <c r="M17" s="231">
        <f>VLOOKUP(AI1,AK2:AW26,5)</f>
        <v>4</v>
      </c>
      <c r="N17" s="231"/>
      <c r="O17" t="s">
        <v>19</v>
      </c>
      <c r="P17" s="231">
        <f>VLOOKUP(AI1,AK2:AW26,6)</f>
        <v>4</v>
      </c>
      <c r="Q17" s="231"/>
      <c r="R17" t="s">
        <v>20</v>
      </c>
      <c r="S17" s="17" t="s">
        <v>91</v>
      </c>
      <c r="T17" s="17" t="str">
        <f>VLOOKUP(AI1,AK2:AW26,7)</f>
        <v>水</v>
      </c>
      <c r="U17" s="17" t="s">
        <v>92</v>
      </c>
      <c r="AK17" s="3">
        <v>15</v>
      </c>
      <c r="AL17" s="3">
        <v>11</v>
      </c>
      <c r="AM17" s="3">
        <v>23</v>
      </c>
      <c r="AN17" s="3" t="s">
        <v>612</v>
      </c>
      <c r="AO17" s="3"/>
      <c r="AP17" s="3"/>
      <c r="AQ17" s="3"/>
      <c r="AR17" s="3"/>
      <c r="AS17" s="3"/>
      <c r="AT17" s="3"/>
      <c r="AU17" s="3" t="s">
        <v>65</v>
      </c>
      <c r="AV17" s="8" t="s">
        <v>35</v>
      </c>
      <c r="AW17" s="8"/>
      <c r="AX17" s="2"/>
    </row>
    <row r="18" spans="1:50" ht="18" customHeight="1">
      <c r="A18" s="20" t="s">
        <v>74</v>
      </c>
      <c r="B18" s="20"/>
      <c r="C18" s="18" t="s">
        <v>108</v>
      </c>
      <c r="D18" s="18"/>
      <c r="E18" s="18"/>
      <c r="F18" s="18"/>
      <c r="G18" s="230" t="s">
        <v>89</v>
      </c>
      <c r="H18" s="230"/>
      <c r="I18" s="230"/>
      <c r="J18" s="230">
        <f>J17</f>
        <v>30</v>
      </c>
      <c r="K18" s="230"/>
      <c r="L18" s="18" t="s">
        <v>90</v>
      </c>
      <c r="M18" s="231">
        <f>VLOOKUP(AI1,AK2:AW26,8)</f>
        <v>4</v>
      </c>
      <c r="N18" s="231"/>
      <c r="O18" t="s">
        <v>19</v>
      </c>
      <c r="P18" s="231">
        <f>VLOOKUP(AI1,AK2:AW26,9)</f>
        <v>16</v>
      </c>
      <c r="Q18" s="231"/>
      <c r="R18" t="s">
        <v>20</v>
      </c>
      <c r="S18" s="17" t="s">
        <v>91</v>
      </c>
      <c r="T18" s="17" t="str">
        <f>VLOOKUP(AI1,AK2:AW26,10)</f>
        <v>月</v>
      </c>
      <c r="U18" s="17" t="s">
        <v>92</v>
      </c>
      <c r="AK18" s="12">
        <v>16</v>
      </c>
      <c r="AL18" s="3">
        <v>12</v>
      </c>
      <c r="AM18" s="3">
        <v>8</v>
      </c>
      <c r="AN18" s="3" t="s">
        <v>22</v>
      </c>
      <c r="AO18" s="3">
        <v>10</v>
      </c>
      <c r="AP18" s="3">
        <v>23</v>
      </c>
      <c r="AQ18" s="3" t="s">
        <v>33</v>
      </c>
      <c r="AR18" s="3">
        <v>11</v>
      </c>
      <c r="AS18" s="3">
        <v>15</v>
      </c>
      <c r="AT18" s="3" t="s">
        <v>147</v>
      </c>
      <c r="AU18" s="3" t="s">
        <v>7</v>
      </c>
      <c r="AV18" s="8" t="s">
        <v>135</v>
      </c>
      <c r="AW18" s="33" t="s">
        <v>144</v>
      </c>
      <c r="AX18" s="3" t="s">
        <v>41</v>
      </c>
    </row>
    <row r="19" spans="1:50" s="38" customFormat="1" ht="18" customHeight="1">
      <c r="C19" s="224" t="s">
        <v>217</v>
      </c>
      <c r="D19" s="224"/>
      <c r="E19" s="224"/>
      <c r="F19" s="224"/>
      <c r="G19" s="224"/>
      <c r="H19" s="224"/>
      <c r="I19" s="224"/>
      <c r="J19" s="224"/>
      <c r="K19" s="224"/>
      <c r="L19" s="224"/>
      <c r="M19" s="224"/>
      <c r="N19" s="224"/>
      <c r="O19" s="224"/>
      <c r="P19" s="224"/>
      <c r="Q19" s="224"/>
      <c r="R19" s="224"/>
      <c r="S19" s="224"/>
      <c r="T19" s="224"/>
      <c r="U19" s="224"/>
      <c r="V19" s="224"/>
      <c r="W19" s="224"/>
      <c r="X19" s="224"/>
      <c r="Y19" s="224"/>
      <c r="Z19" s="224"/>
      <c r="AA19" s="224"/>
      <c r="AB19" s="224"/>
      <c r="AC19" s="224"/>
      <c r="AD19" s="224"/>
      <c r="AE19" s="224"/>
      <c r="AF19" s="224"/>
      <c r="AG19" s="224"/>
      <c r="AH19" s="58"/>
      <c r="AK19" s="3">
        <v>17</v>
      </c>
      <c r="AL19" s="3">
        <v>12</v>
      </c>
      <c r="AM19" s="3">
        <v>8</v>
      </c>
      <c r="AN19" s="3" t="s">
        <v>22</v>
      </c>
      <c r="AO19" s="3"/>
      <c r="AP19" s="3"/>
      <c r="AQ19" s="3"/>
      <c r="AR19" s="3"/>
      <c r="AS19" s="3"/>
      <c r="AT19" s="3"/>
      <c r="AU19" s="3" t="s">
        <v>66</v>
      </c>
      <c r="AV19" s="8" t="s">
        <v>30</v>
      </c>
      <c r="AW19" s="8"/>
      <c r="AX19" s="2"/>
    </row>
    <row r="20" spans="1:50" s="38" customFormat="1" ht="18" customHeight="1">
      <c r="C20" s="224"/>
      <c r="D20" s="224"/>
      <c r="E20" s="224"/>
      <c r="F20" s="224"/>
      <c r="G20" s="224"/>
      <c r="H20" s="224"/>
      <c r="I20" s="224"/>
      <c r="J20" s="224"/>
      <c r="K20" s="224"/>
      <c r="L20" s="224"/>
      <c r="M20" s="224"/>
      <c r="N20" s="224"/>
      <c r="O20" s="224"/>
      <c r="P20" s="224"/>
      <c r="Q20" s="224"/>
      <c r="R20" s="224"/>
      <c r="S20" s="224"/>
      <c r="T20" s="224"/>
      <c r="U20" s="224"/>
      <c r="V20" s="224"/>
      <c r="W20" s="224"/>
      <c r="X20" s="224"/>
      <c r="Y20" s="224"/>
      <c r="Z20" s="224"/>
      <c r="AA20" s="224"/>
      <c r="AB20" s="224"/>
      <c r="AC20" s="224"/>
      <c r="AD20" s="224"/>
      <c r="AE20" s="224"/>
      <c r="AF20" s="224"/>
      <c r="AG20" s="224"/>
      <c r="AH20" s="58"/>
      <c r="AK20" s="12">
        <v>18</v>
      </c>
      <c r="AL20" s="3">
        <v>12</v>
      </c>
      <c r="AM20" s="3">
        <v>23</v>
      </c>
      <c r="AN20" s="3" t="s">
        <v>20</v>
      </c>
      <c r="AO20" s="3"/>
      <c r="AP20" s="3"/>
      <c r="AQ20" s="3"/>
      <c r="AR20" s="3"/>
      <c r="AS20" s="3"/>
      <c r="AT20" s="3"/>
      <c r="AU20" s="3" t="s">
        <v>10</v>
      </c>
      <c r="AV20" s="8" t="s">
        <v>135</v>
      </c>
      <c r="AW20" s="33" t="s">
        <v>144</v>
      </c>
      <c r="AX20" s="3" t="s">
        <v>48</v>
      </c>
    </row>
    <row r="21" spans="1:50" ht="18" customHeight="1">
      <c r="A21" s="20"/>
      <c r="B21" s="20"/>
      <c r="C21" s="18"/>
      <c r="D21" s="18"/>
      <c r="E21" s="18"/>
      <c r="F21" s="18"/>
      <c r="G21" s="19" t="s">
        <v>271</v>
      </c>
      <c r="H21" s="19"/>
      <c r="I21" s="19"/>
      <c r="J21" s="19"/>
      <c r="K21" s="19"/>
      <c r="L21" s="19"/>
      <c r="S21" s="17"/>
      <c r="T21" s="17"/>
      <c r="U21" s="17"/>
      <c r="AK21" s="12">
        <v>19</v>
      </c>
      <c r="AL21" s="3">
        <v>1</v>
      </c>
      <c r="AM21" s="3">
        <v>5</v>
      </c>
      <c r="AN21" s="3" t="s">
        <v>22</v>
      </c>
      <c r="AO21" s="10"/>
      <c r="AP21" s="10"/>
      <c r="AQ21" s="10"/>
      <c r="AR21" s="10"/>
      <c r="AS21" s="10"/>
      <c r="AT21" s="10"/>
      <c r="AU21" s="3" t="s">
        <v>11</v>
      </c>
      <c r="AV21" s="8" t="s">
        <v>135</v>
      </c>
      <c r="AW21" s="33" t="s">
        <v>144</v>
      </c>
      <c r="AX21" s="2"/>
    </row>
    <row r="22" spans="1:50" ht="18" customHeight="1">
      <c r="A22" s="20"/>
      <c r="B22" s="20"/>
      <c r="C22" s="19"/>
      <c r="D22" s="19"/>
      <c r="E22" s="19"/>
      <c r="F22" s="19"/>
      <c r="G22" s="104" t="s">
        <v>599</v>
      </c>
      <c r="H22" s="19"/>
      <c r="I22" s="19"/>
      <c r="J22" s="52" t="s">
        <v>199</v>
      </c>
      <c r="K22" s="38"/>
      <c r="L22" s="38"/>
      <c r="M22" s="38"/>
      <c r="N22" s="38"/>
      <c r="O22" s="38"/>
      <c r="P22" s="104" t="s">
        <v>590</v>
      </c>
      <c r="Q22" s="38"/>
      <c r="R22" s="38"/>
      <c r="S22" s="38"/>
      <c r="T22" s="38"/>
      <c r="U22" s="38"/>
      <c r="V22" s="38"/>
      <c r="W22" s="38"/>
      <c r="X22" s="38"/>
      <c r="Y22" s="38"/>
      <c r="Z22" s="38"/>
      <c r="AA22" s="38"/>
      <c r="AB22" s="38"/>
      <c r="AC22" s="38"/>
      <c r="AD22" s="38"/>
      <c r="AK22" s="3">
        <v>20</v>
      </c>
      <c r="AL22" s="3">
        <v>1</v>
      </c>
      <c r="AM22" s="9" t="s">
        <v>610</v>
      </c>
      <c r="AN22" s="10" t="s">
        <v>39</v>
      </c>
      <c r="AO22" s="3"/>
      <c r="AP22" s="3"/>
      <c r="AQ22" s="3"/>
      <c r="AR22" s="3"/>
      <c r="AS22" s="3"/>
      <c r="AT22" s="3"/>
      <c r="AU22" s="3" t="s">
        <v>32</v>
      </c>
      <c r="AV22" s="8" t="s">
        <v>135</v>
      </c>
      <c r="AW22" s="33" t="s">
        <v>144</v>
      </c>
      <c r="AX22" s="3" t="s">
        <v>31</v>
      </c>
    </row>
    <row r="23" spans="1:50" ht="18" customHeight="1">
      <c r="A23" s="38"/>
      <c r="B23" s="38"/>
      <c r="C23" s="38"/>
      <c r="D23" s="38"/>
      <c r="E23" s="38"/>
      <c r="F23" s="38"/>
      <c r="G23" s="19" t="s">
        <v>600</v>
      </c>
      <c r="H23" s="38"/>
      <c r="I23" s="38"/>
      <c r="J23" s="52"/>
      <c r="K23" s="38"/>
      <c r="L23" s="38"/>
      <c r="M23" s="38"/>
      <c r="N23" s="38"/>
      <c r="O23" s="38"/>
      <c r="P23" s="104"/>
      <c r="Q23" s="38"/>
      <c r="R23" s="38"/>
      <c r="S23" s="38"/>
      <c r="T23" s="38"/>
      <c r="U23" s="38"/>
      <c r="V23" s="38"/>
      <c r="W23" s="38"/>
      <c r="X23" s="38"/>
      <c r="Y23" s="38"/>
      <c r="Z23" s="38"/>
      <c r="AA23" s="38"/>
      <c r="AB23" s="38"/>
      <c r="AC23" s="38"/>
      <c r="AD23" s="38"/>
      <c r="AE23" s="38"/>
      <c r="AF23" s="38"/>
      <c r="AG23" s="38"/>
      <c r="AK23" s="3">
        <v>21</v>
      </c>
      <c r="AL23" s="3">
        <v>2</v>
      </c>
      <c r="AM23" s="3">
        <v>9</v>
      </c>
      <c r="AN23" s="3" t="s">
        <v>22</v>
      </c>
      <c r="AO23" s="3">
        <v>12</v>
      </c>
      <c r="AP23" s="3">
        <v>25</v>
      </c>
      <c r="AQ23" s="3" t="s">
        <v>33</v>
      </c>
      <c r="AR23" s="3">
        <v>1</v>
      </c>
      <c r="AS23" s="3">
        <v>17</v>
      </c>
      <c r="AT23" s="3" t="s">
        <v>147</v>
      </c>
      <c r="AU23" s="3" t="s">
        <v>4</v>
      </c>
      <c r="AV23" s="8" t="s">
        <v>135</v>
      </c>
      <c r="AW23" s="33" t="s">
        <v>144</v>
      </c>
      <c r="AX23" s="3" t="s">
        <v>41</v>
      </c>
    </row>
    <row r="24" spans="1:50" ht="18" customHeight="1">
      <c r="A24" s="20" t="s">
        <v>71</v>
      </c>
      <c r="B24" s="20"/>
      <c r="C24" s="19"/>
      <c r="D24" s="19"/>
      <c r="E24" s="19"/>
      <c r="F24" s="19"/>
      <c r="G24" s="19"/>
      <c r="H24" s="19"/>
      <c r="I24" s="19"/>
      <c r="J24" s="19"/>
      <c r="K24" s="19"/>
      <c r="L24" s="19"/>
      <c r="AK24" s="12">
        <v>22</v>
      </c>
      <c r="AL24" s="3">
        <v>2</v>
      </c>
      <c r="AM24" s="3">
        <v>9</v>
      </c>
      <c r="AN24" s="3" t="s">
        <v>22</v>
      </c>
      <c r="AO24" s="3"/>
      <c r="AP24" s="3"/>
      <c r="AQ24" s="3"/>
      <c r="AR24" s="3"/>
      <c r="AS24" s="3"/>
      <c r="AT24" s="3"/>
      <c r="AU24" s="3" t="s">
        <v>5</v>
      </c>
      <c r="AV24" s="8" t="s">
        <v>24</v>
      </c>
      <c r="AW24" s="8"/>
      <c r="AX24" s="3" t="s">
        <v>41</v>
      </c>
    </row>
    <row r="25" spans="1:50" ht="18" customHeight="1">
      <c r="A25" s="20" t="s">
        <v>110</v>
      </c>
      <c r="B25" s="20"/>
      <c r="C25" s="19"/>
      <c r="D25" s="19"/>
      <c r="E25" s="19"/>
      <c r="F25" s="19"/>
      <c r="G25" s="19"/>
      <c r="H25" s="19"/>
      <c r="I25" s="19"/>
      <c r="J25" s="19"/>
      <c r="K25" s="19"/>
      <c r="L25" s="19"/>
      <c r="AK25" s="3">
        <v>23</v>
      </c>
      <c r="AL25" s="3">
        <v>2</v>
      </c>
      <c r="AM25" s="3">
        <v>17</v>
      </c>
      <c r="AN25" s="3" t="s">
        <v>20</v>
      </c>
      <c r="AO25" s="3"/>
      <c r="AP25" s="3"/>
      <c r="AQ25" s="3"/>
      <c r="AR25" s="3"/>
      <c r="AS25" s="3"/>
      <c r="AT25" s="3"/>
      <c r="AU25" s="3" t="s">
        <v>12</v>
      </c>
      <c r="AV25" s="8" t="s">
        <v>135</v>
      </c>
      <c r="AW25" s="33" t="s">
        <v>144</v>
      </c>
      <c r="AX25" s="3" t="s">
        <v>41</v>
      </c>
    </row>
    <row r="26" spans="1:50" ht="18" customHeight="1">
      <c r="A26" s="20" t="s">
        <v>72</v>
      </c>
      <c r="B26" s="20"/>
      <c r="C26" s="19"/>
      <c r="D26" s="19"/>
      <c r="E26" s="19"/>
      <c r="F26" s="19"/>
      <c r="G26" s="19"/>
      <c r="H26" s="19"/>
      <c r="I26" s="19"/>
      <c r="J26" s="19"/>
      <c r="K26" s="19"/>
      <c r="L26" s="19"/>
      <c r="AK26" s="12">
        <v>24</v>
      </c>
      <c r="AL26" s="3">
        <v>3</v>
      </c>
      <c r="AM26" s="3">
        <v>24</v>
      </c>
      <c r="AN26" s="3" t="s">
        <v>20</v>
      </c>
      <c r="AO26" s="3"/>
      <c r="AP26" s="3"/>
      <c r="AQ26" s="3"/>
      <c r="AR26" s="3"/>
      <c r="AS26" s="3"/>
      <c r="AT26" s="3"/>
      <c r="AU26" s="3" t="s">
        <v>67</v>
      </c>
      <c r="AV26" s="8" t="s">
        <v>135</v>
      </c>
      <c r="AW26" s="33" t="s">
        <v>144</v>
      </c>
      <c r="AX26" s="3" t="s">
        <v>41</v>
      </c>
    </row>
    <row r="27" spans="1:50" ht="18" customHeight="1">
      <c r="A27" s="20">
        <v>7</v>
      </c>
      <c r="B27" s="20" t="s">
        <v>111</v>
      </c>
      <c r="C27" s="19"/>
      <c r="D27" s="19"/>
      <c r="E27" s="19"/>
      <c r="F27" s="19"/>
      <c r="G27" s="19"/>
      <c r="H27" s="19"/>
      <c r="I27" s="19"/>
      <c r="J27" s="19"/>
      <c r="K27" s="19"/>
      <c r="L27" s="19"/>
    </row>
    <row r="28" spans="1:50" ht="18" customHeight="1">
      <c r="A28" s="20" t="s">
        <v>75</v>
      </c>
      <c r="B28" s="20"/>
      <c r="C28" s="19"/>
      <c r="D28" s="19"/>
      <c r="E28" s="19"/>
      <c r="F28" s="19"/>
      <c r="G28" s="19"/>
      <c r="H28" s="19"/>
      <c r="I28" s="19"/>
      <c r="J28" s="19"/>
      <c r="K28" s="19"/>
      <c r="L28" s="19"/>
    </row>
    <row r="29" spans="1:50">
      <c r="A29" s="20" t="s">
        <v>73</v>
      </c>
      <c r="B29" s="20"/>
      <c r="C29" s="19"/>
      <c r="D29" s="19"/>
      <c r="E29" s="19"/>
      <c r="F29" s="19"/>
      <c r="G29" s="19"/>
      <c r="H29" s="19"/>
      <c r="I29" s="19"/>
      <c r="J29" s="19"/>
      <c r="K29" s="19"/>
      <c r="L29" s="19"/>
    </row>
    <row r="30" spans="1:50">
      <c r="A30" s="20"/>
      <c r="B30" s="20" t="s">
        <v>100</v>
      </c>
      <c r="C30" s="19"/>
      <c r="D30" s="19"/>
      <c r="E30" s="19"/>
      <c r="F30" s="19"/>
      <c r="G30" s="19"/>
      <c r="H30" s="19"/>
      <c r="I30" s="19"/>
      <c r="J30" s="19"/>
      <c r="K30" s="19"/>
      <c r="L30" s="19"/>
      <c r="O30" t="s">
        <v>101</v>
      </c>
    </row>
    <row r="31" spans="1:50">
      <c r="A31" s="19"/>
      <c r="B31" s="229" t="s">
        <v>112</v>
      </c>
      <c r="C31" s="229"/>
      <c r="D31" s="228" t="s">
        <v>113</v>
      </c>
      <c r="E31" s="228"/>
      <c r="F31" s="228"/>
      <c r="G31" s="228"/>
      <c r="H31" s="228" t="s">
        <v>114</v>
      </c>
      <c r="I31" s="228"/>
      <c r="J31" s="228"/>
      <c r="K31" s="228"/>
      <c r="L31" s="228" t="s">
        <v>115</v>
      </c>
      <c r="M31" s="228"/>
      <c r="O31" s="229" t="s">
        <v>112</v>
      </c>
      <c r="P31" s="229"/>
      <c r="Q31" s="228" t="s">
        <v>113</v>
      </c>
      <c r="R31" s="228"/>
      <c r="S31" s="228" t="s">
        <v>116</v>
      </c>
      <c r="T31" s="228"/>
      <c r="U31" s="228" t="s">
        <v>114</v>
      </c>
      <c r="V31" s="228"/>
      <c r="W31" s="228" t="s">
        <v>117</v>
      </c>
      <c r="X31" s="228"/>
      <c r="Y31" s="228" t="s">
        <v>115</v>
      </c>
      <c r="Z31" s="228"/>
    </row>
    <row r="32" spans="1:50" ht="12.95" customHeight="1">
      <c r="A32" s="19"/>
      <c r="B32" s="229"/>
      <c r="C32" s="229"/>
      <c r="D32" s="228"/>
      <c r="E32" s="228"/>
      <c r="F32" s="228"/>
      <c r="G32" s="228"/>
      <c r="H32" s="228"/>
      <c r="I32" s="228"/>
      <c r="J32" s="228"/>
      <c r="K32" s="228"/>
      <c r="L32" s="228"/>
      <c r="M32" s="228"/>
      <c r="O32" s="229"/>
      <c r="P32" s="229"/>
      <c r="Q32" s="228"/>
      <c r="R32" s="228"/>
      <c r="S32" s="228"/>
      <c r="T32" s="228"/>
      <c r="U32" s="228"/>
      <c r="V32" s="228"/>
      <c r="W32" s="228"/>
      <c r="X32" s="228"/>
      <c r="Y32" s="228"/>
      <c r="Z32" s="228"/>
    </row>
    <row r="33" spans="1:35">
      <c r="A33" s="19"/>
      <c r="B33" s="229"/>
      <c r="C33" s="229"/>
      <c r="D33" s="228"/>
      <c r="E33" s="228"/>
      <c r="F33" s="228"/>
      <c r="G33" s="228"/>
      <c r="H33" s="228"/>
      <c r="I33" s="228"/>
      <c r="J33" s="228"/>
      <c r="K33" s="228"/>
      <c r="L33" s="228"/>
      <c r="M33" s="228"/>
      <c r="O33" s="229"/>
      <c r="P33" s="229"/>
      <c r="Q33" s="228"/>
      <c r="R33" s="228"/>
      <c r="S33" s="228"/>
      <c r="T33" s="228"/>
      <c r="U33" s="228"/>
      <c r="V33" s="228"/>
      <c r="W33" s="228"/>
      <c r="X33" s="228"/>
      <c r="Y33" s="228"/>
      <c r="Z33" s="228"/>
    </row>
    <row r="34" spans="1:35">
      <c r="A34" s="19"/>
      <c r="B34" s="229"/>
      <c r="C34" s="229"/>
      <c r="D34" s="228"/>
      <c r="E34" s="228"/>
      <c r="F34" s="228"/>
      <c r="G34" s="228"/>
      <c r="H34" s="228"/>
      <c r="I34" s="228"/>
      <c r="J34" s="228"/>
      <c r="K34" s="228"/>
      <c r="L34" s="228"/>
      <c r="M34" s="228"/>
      <c r="O34" s="229"/>
      <c r="P34" s="229"/>
      <c r="Q34" s="228"/>
      <c r="R34" s="228"/>
      <c r="S34" s="228"/>
      <c r="T34" s="228"/>
      <c r="U34" s="228"/>
      <c r="V34" s="228"/>
      <c r="W34" s="228"/>
      <c r="X34" s="228"/>
      <c r="Y34" s="228"/>
      <c r="Z34" s="228"/>
    </row>
    <row r="35" spans="1:35" ht="13.15" thickBot="1">
      <c r="A35" s="19"/>
      <c r="B35" s="19"/>
      <c r="C35" s="19"/>
      <c r="D35" s="19"/>
      <c r="E35" s="19"/>
      <c r="F35" s="19"/>
      <c r="G35" s="19"/>
      <c r="H35" s="19"/>
      <c r="I35" s="19"/>
      <c r="J35" s="19"/>
      <c r="K35" s="19"/>
      <c r="L35" s="19"/>
      <c r="AH35" s="34"/>
    </row>
    <row r="36" spans="1:35" ht="89.65" customHeight="1" thickBot="1">
      <c r="A36" s="225" t="s">
        <v>596</v>
      </c>
      <c r="B36" s="226"/>
      <c r="C36" s="226"/>
      <c r="D36" s="226"/>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226"/>
      <c r="AF36" s="226"/>
      <c r="AG36" s="227"/>
      <c r="AH36" s="38"/>
      <c r="AI36" s="38"/>
    </row>
    <row r="37" spans="1:35" ht="7.5" customHeight="1">
      <c r="A37" s="38"/>
      <c r="B37" s="38"/>
      <c r="C37" s="38"/>
      <c r="D37" s="38"/>
      <c r="E37" s="38"/>
      <c r="F37" s="38"/>
      <c r="G37" s="38"/>
      <c r="H37" s="38"/>
      <c r="I37" s="38"/>
      <c r="J37" s="52"/>
      <c r="K37" s="38"/>
      <c r="L37" s="38"/>
      <c r="M37" s="38"/>
      <c r="N37" s="38"/>
      <c r="O37" s="38"/>
      <c r="P37" s="38"/>
      <c r="Q37" s="38"/>
      <c r="R37" s="38"/>
      <c r="S37" s="38"/>
      <c r="T37" s="38"/>
      <c r="U37" s="38"/>
      <c r="V37" s="38"/>
      <c r="W37" s="38"/>
      <c r="X37" s="38"/>
      <c r="Y37" s="38"/>
      <c r="Z37" s="38"/>
      <c r="AA37" s="38"/>
      <c r="AB37" s="38"/>
      <c r="AC37" s="38"/>
      <c r="AD37" s="38"/>
      <c r="AE37" s="38"/>
      <c r="AF37" s="38"/>
      <c r="AG37" s="38"/>
      <c r="AH37" s="14"/>
    </row>
    <row r="38" spans="1:35" ht="14.25">
      <c r="A38" s="245" t="s">
        <v>148</v>
      </c>
      <c r="B38" s="245"/>
      <c r="C38" s="245"/>
      <c r="D38" s="245"/>
      <c r="E38" s="245"/>
      <c r="F38" s="245"/>
      <c r="G38" s="245"/>
      <c r="H38" s="245"/>
      <c r="I38" s="245"/>
      <c r="J38" s="245"/>
      <c r="K38" s="245"/>
      <c r="L38" s="245"/>
      <c r="M38" s="245"/>
      <c r="N38" s="245"/>
      <c r="O38" s="245"/>
      <c r="P38" s="245"/>
      <c r="Q38" s="245"/>
      <c r="R38" s="245"/>
      <c r="S38" s="245"/>
      <c r="T38" s="245"/>
      <c r="U38" s="245"/>
      <c r="V38" s="245"/>
      <c r="W38" s="245"/>
      <c r="X38" s="245"/>
      <c r="Y38" s="245"/>
      <c r="Z38" s="245"/>
      <c r="AA38" s="245"/>
      <c r="AB38" s="245"/>
      <c r="AC38" s="245"/>
      <c r="AD38" s="245"/>
      <c r="AE38" s="245"/>
      <c r="AF38" s="245"/>
      <c r="AG38" s="245"/>
    </row>
    <row r="39" spans="1:35" ht="20.100000000000001" customHeight="1">
      <c r="B39" s="240" t="s">
        <v>123</v>
      </c>
      <c r="C39" s="240"/>
      <c r="D39" s="240"/>
      <c r="E39" s="237"/>
      <c r="F39" s="237"/>
      <c r="G39" s="237"/>
      <c r="H39" s="237"/>
      <c r="I39" s="237"/>
      <c r="J39" s="237"/>
      <c r="K39" s="237"/>
      <c r="L39" s="237"/>
      <c r="M39" s="237"/>
      <c r="N39" s="237"/>
      <c r="O39" s="237"/>
      <c r="P39" s="237"/>
      <c r="Q39" s="237"/>
      <c r="R39" s="237"/>
      <c r="S39" s="239" t="s">
        <v>122</v>
      </c>
      <c r="T39" s="239"/>
      <c r="U39" s="239"/>
      <c r="V39" s="237"/>
      <c r="W39" s="237"/>
      <c r="X39" s="237"/>
      <c r="Y39" s="237"/>
      <c r="Z39" s="237"/>
      <c r="AA39" s="237"/>
      <c r="AB39" s="237"/>
      <c r="AC39" s="237"/>
      <c r="AD39" s="237"/>
      <c r="AE39" s="237"/>
    </row>
    <row r="40" spans="1:35" ht="20.100000000000001" customHeight="1">
      <c r="B40" s="240" t="s">
        <v>124</v>
      </c>
      <c r="C40" s="240"/>
      <c r="D40" s="240"/>
      <c r="E40" s="238"/>
      <c r="F40" s="238"/>
      <c r="G40" s="238"/>
      <c r="H40" s="238"/>
      <c r="I40" s="238"/>
      <c r="J40" s="238"/>
      <c r="K40" s="238"/>
      <c r="L40" s="238"/>
      <c r="M40" s="238"/>
      <c r="N40" s="238"/>
      <c r="O40" s="238"/>
      <c r="P40" s="238"/>
      <c r="Q40" s="238"/>
      <c r="R40" s="238"/>
      <c r="AH40" s="35"/>
    </row>
    <row r="41" spans="1:35" ht="20.100000000000001" customHeight="1">
      <c r="B41" s="240" t="s">
        <v>121</v>
      </c>
      <c r="C41" s="240"/>
      <c r="D41" s="240"/>
      <c r="E41" s="237"/>
      <c r="F41" s="237"/>
      <c r="G41" s="237"/>
      <c r="H41" s="237"/>
      <c r="I41" s="237"/>
      <c r="J41" s="17" t="s">
        <v>120</v>
      </c>
      <c r="K41" s="237"/>
      <c r="L41" s="237"/>
      <c r="M41" s="237"/>
      <c r="N41" s="237"/>
      <c r="O41" s="237"/>
      <c r="P41" s="17" t="s">
        <v>120</v>
      </c>
      <c r="Q41" s="237"/>
      <c r="R41" s="237"/>
      <c r="S41" s="237"/>
      <c r="T41" s="237"/>
      <c r="U41" s="237"/>
      <c r="V41" s="17" t="s">
        <v>120</v>
      </c>
      <c r="W41" s="237"/>
      <c r="X41" s="237"/>
      <c r="Y41" s="237"/>
      <c r="Z41" s="237"/>
      <c r="AA41" s="237"/>
      <c r="AB41" s="17" t="s">
        <v>120</v>
      </c>
      <c r="AC41" s="237"/>
      <c r="AD41" s="237"/>
      <c r="AE41" s="237"/>
      <c r="AF41" s="237"/>
      <c r="AG41" s="237"/>
    </row>
    <row r="42" spans="1:35" ht="20.100000000000001" customHeight="1">
      <c r="B42" s="241" t="s">
        <v>125</v>
      </c>
      <c r="C42" s="241"/>
      <c r="D42" s="241"/>
      <c r="E42" s="241"/>
    </row>
    <row r="43" spans="1:35" ht="20.100000000000001" customHeight="1">
      <c r="B43" s="233" t="s">
        <v>93</v>
      </c>
      <c r="C43" s="233"/>
      <c r="D43" s="233"/>
      <c r="E43" s="233"/>
      <c r="F43" s="247" t="s">
        <v>106</v>
      </c>
      <c r="G43" s="248"/>
      <c r="H43" s="248"/>
      <c r="I43" s="248"/>
      <c r="J43" s="248"/>
      <c r="K43" s="248"/>
      <c r="L43" s="248"/>
      <c r="M43" s="249"/>
      <c r="N43" s="243" t="s">
        <v>126</v>
      </c>
      <c r="O43" s="238"/>
      <c r="P43" s="244"/>
      <c r="Q43" s="233" t="s">
        <v>93</v>
      </c>
      <c r="R43" s="233"/>
      <c r="S43" s="233"/>
      <c r="T43" s="233"/>
      <c r="U43" s="247" t="s">
        <v>106</v>
      </c>
      <c r="V43" s="248"/>
      <c r="W43" s="248"/>
      <c r="X43" s="248"/>
      <c r="Y43" s="248"/>
      <c r="Z43" s="248"/>
      <c r="AA43" s="248"/>
      <c r="AB43" s="249"/>
      <c r="AC43" s="243" t="s">
        <v>126</v>
      </c>
      <c r="AD43" s="238"/>
      <c r="AE43" s="244"/>
    </row>
    <row r="44" spans="1:35" ht="20.100000000000001" customHeight="1">
      <c r="B44" s="233"/>
      <c r="C44" s="233"/>
      <c r="D44" s="233"/>
      <c r="E44" s="233"/>
      <c r="F44" s="247"/>
      <c r="G44" s="248"/>
      <c r="H44" s="248"/>
      <c r="I44" s="249"/>
      <c r="J44" s="233"/>
      <c r="K44" s="233"/>
      <c r="L44" s="233"/>
      <c r="M44" s="233"/>
      <c r="N44" s="243"/>
      <c r="O44" s="238"/>
      <c r="P44" s="244"/>
      <c r="Q44" s="233"/>
      <c r="R44" s="233"/>
      <c r="S44" s="233"/>
      <c r="T44" s="233"/>
      <c r="U44" s="247"/>
      <c r="V44" s="248"/>
      <c r="W44" s="248"/>
      <c r="X44" s="249"/>
      <c r="Y44" s="233"/>
      <c r="Z44" s="233"/>
      <c r="AA44" s="233"/>
      <c r="AB44" s="233"/>
      <c r="AC44" s="243"/>
      <c r="AD44" s="238"/>
      <c r="AE44" s="244"/>
    </row>
    <row r="45" spans="1:35" ht="20.100000000000001" customHeight="1">
      <c r="B45" s="233"/>
      <c r="C45" s="233"/>
      <c r="D45" s="233"/>
      <c r="E45" s="233"/>
      <c r="F45" s="247"/>
      <c r="G45" s="248"/>
      <c r="H45" s="248"/>
      <c r="I45" s="249"/>
      <c r="J45" s="233"/>
      <c r="K45" s="233"/>
      <c r="L45" s="233"/>
      <c r="M45" s="233"/>
      <c r="N45" s="243"/>
      <c r="O45" s="238"/>
      <c r="P45" s="244"/>
      <c r="Q45" s="233"/>
      <c r="R45" s="233"/>
      <c r="S45" s="233"/>
      <c r="T45" s="233"/>
      <c r="U45" s="247"/>
      <c r="V45" s="248"/>
      <c r="W45" s="248"/>
      <c r="X45" s="249"/>
      <c r="Y45" s="233"/>
      <c r="Z45" s="233"/>
      <c r="AA45" s="233"/>
      <c r="AB45" s="233"/>
      <c r="AC45" s="243"/>
      <c r="AD45" s="238"/>
      <c r="AE45" s="244"/>
    </row>
  </sheetData>
  <mergeCells count="120">
    <mergeCell ref="C1:D1"/>
    <mergeCell ref="E1:F1"/>
    <mergeCell ref="AL1:AN1"/>
    <mergeCell ref="AO1:AQ1"/>
    <mergeCell ref="AR1:AT1"/>
    <mergeCell ref="N44:P44"/>
    <mergeCell ref="N45:P45"/>
    <mergeCell ref="AC44:AE44"/>
    <mergeCell ref="AC45:AE45"/>
    <mergeCell ref="A38:AG38"/>
    <mergeCell ref="C3:F3"/>
    <mergeCell ref="C4:F4"/>
    <mergeCell ref="C5:F5"/>
    <mergeCell ref="H4:N4"/>
    <mergeCell ref="F43:M43"/>
    <mergeCell ref="F44:I44"/>
    <mergeCell ref="F45:I45"/>
    <mergeCell ref="U43:AB43"/>
    <mergeCell ref="U44:X44"/>
    <mergeCell ref="Y44:AB44"/>
    <mergeCell ref="U45:X45"/>
    <mergeCell ref="Y45:AB45"/>
    <mergeCell ref="AC43:AE43"/>
    <mergeCell ref="N43:P43"/>
    <mergeCell ref="Q44:T44"/>
    <mergeCell ref="B45:E45"/>
    <mergeCell ref="J45:M45"/>
    <mergeCell ref="Q43:T43"/>
    <mergeCell ref="Q45:T45"/>
    <mergeCell ref="B43:E43"/>
    <mergeCell ref="B44:E44"/>
    <mergeCell ref="J44:M44"/>
    <mergeCell ref="AC41:AG41"/>
    <mergeCell ref="B41:D41"/>
    <mergeCell ref="B42:E42"/>
    <mergeCell ref="E39:R39"/>
    <mergeCell ref="E40:R40"/>
    <mergeCell ref="S39:U39"/>
    <mergeCell ref="V39:AE39"/>
    <mergeCell ref="B40:D40"/>
    <mergeCell ref="B39:D39"/>
    <mergeCell ref="E41:I41"/>
    <mergeCell ref="K41:O41"/>
    <mergeCell ref="Q41:U41"/>
    <mergeCell ref="W41:AA41"/>
    <mergeCell ref="Q3:R3"/>
    <mergeCell ref="B6:E6"/>
    <mergeCell ref="F8:K8"/>
    <mergeCell ref="F9:K9"/>
    <mergeCell ref="H3:J3"/>
    <mergeCell ref="K3:L3"/>
    <mergeCell ref="N3:O3"/>
    <mergeCell ref="L8:O8"/>
    <mergeCell ref="L9:O9"/>
    <mergeCell ref="B8:E8"/>
    <mergeCell ref="B9:E9"/>
    <mergeCell ref="B7:E7"/>
    <mergeCell ref="F7:K7"/>
    <mergeCell ref="L7:O7"/>
    <mergeCell ref="P7:S7"/>
    <mergeCell ref="B10:E10"/>
    <mergeCell ref="B11:E11"/>
    <mergeCell ref="B12:E12"/>
    <mergeCell ref="B13:E13"/>
    <mergeCell ref="L11:O11"/>
    <mergeCell ref="L13:O13"/>
    <mergeCell ref="L10:O10"/>
    <mergeCell ref="L12:O12"/>
    <mergeCell ref="F13:K13"/>
    <mergeCell ref="T11:X11"/>
    <mergeCell ref="T12:X12"/>
    <mergeCell ref="T13:X13"/>
    <mergeCell ref="F6:O6"/>
    <mergeCell ref="P11:S11"/>
    <mergeCell ref="P12:S12"/>
    <mergeCell ref="P13:S13"/>
    <mergeCell ref="T6:X6"/>
    <mergeCell ref="T8:X8"/>
    <mergeCell ref="T9:X9"/>
    <mergeCell ref="T10:X10"/>
    <mergeCell ref="P6:S6"/>
    <mergeCell ref="P8:S8"/>
    <mergeCell ref="F10:K10"/>
    <mergeCell ref="F11:K11"/>
    <mergeCell ref="F12:K12"/>
    <mergeCell ref="P9:S9"/>
    <mergeCell ref="P10:S10"/>
    <mergeCell ref="T7:X7"/>
    <mergeCell ref="G17:I17"/>
    <mergeCell ref="J17:K17"/>
    <mergeCell ref="B31:C34"/>
    <mergeCell ref="D31:E31"/>
    <mergeCell ref="F31:G31"/>
    <mergeCell ref="H31:I31"/>
    <mergeCell ref="J31:K31"/>
    <mergeCell ref="P17:Q17"/>
    <mergeCell ref="G18:I18"/>
    <mergeCell ref="J18:K18"/>
    <mergeCell ref="M18:N18"/>
    <mergeCell ref="P18:Q18"/>
    <mergeCell ref="M17:N17"/>
    <mergeCell ref="L31:M31"/>
    <mergeCell ref="D32:E34"/>
    <mergeCell ref="F32:G34"/>
    <mergeCell ref="H32:I34"/>
    <mergeCell ref="J32:K34"/>
    <mergeCell ref="L32:M34"/>
    <mergeCell ref="A36:AG36"/>
    <mergeCell ref="C19:AG20"/>
    <mergeCell ref="Y32:Z34"/>
    <mergeCell ref="O31:P34"/>
    <mergeCell ref="Q31:R31"/>
    <mergeCell ref="S31:T31"/>
    <mergeCell ref="U31:V31"/>
    <mergeCell ref="W31:X31"/>
    <mergeCell ref="Y31:Z31"/>
    <mergeCell ref="Q32:R34"/>
    <mergeCell ref="S32:T34"/>
    <mergeCell ref="U32:V34"/>
    <mergeCell ref="W32:X34"/>
  </mergeCells>
  <phoneticPr fontId="1"/>
  <hyperlinks>
    <hyperlink ref="J22" r:id="rId1" xr:uid="{00000000-0004-0000-0300-000000000000}"/>
  </hyperlinks>
  <printOptions horizontalCentered="1"/>
  <pageMargins left="0.70866141732283472" right="0.70866141732283472" top="0.62" bottom="0.62" header="0.31496062992125984" footer="0.31496062992125984"/>
  <pageSetup paperSize="9" scale="92" orientation="portrait" r:id="rId2"/>
  <headerFooter>
    <oddFooter>&amp;C&amp;12－　3　－</oddFooter>
  </headerFooter>
  <colBreaks count="1" manualBreakCount="1">
    <brk id="34" max="4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155"/>
  <sheetViews>
    <sheetView view="pageBreakPreview" topLeftCell="A37" zoomScaleNormal="100" zoomScaleSheetLayoutView="100" workbookViewId="0">
      <selection activeCell="S98" sqref="S98:S99"/>
    </sheetView>
  </sheetViews>
  <sheetFormatPr defaultColWidth="8.73046875" defaultRowHeight="12.75"/>
  <cols>
    <col min="1" max="35" width="2.59765625" style="38" customWidth="1"/>
    <col min="36" max="36" width="5.59765625" style="38" bestFit="1" customWidth="1"/>
    <col min="37" max="48" width="2.59765625" style="38" customWidth="1"/>
    <col min="49" max="49" width="4.33203125" style="38" customWidth="1"/>
    <col min="50" max="58" width="2.59765625" style="38" customWidth="1"/>
    <col min="59" max="61" width="3.3984375" style="38" bestFit="1" customWidth="1"/>
    <col min="62" max="62" width="6.3984375" style="38" customWidth="1"/>
    <col min="63" max="64" width="3.3984375" style="38" bestFit="1" customWidth="1"/>
    <col min="65" max="65" width="5.59765625" style="38" bestFit="1" customWidth="1"/>
    <col min="66" max="67" width="3.3984375" style="38" bestFit="1" customWidth="1"/>
    <col min="68" max="68" width="5.59765625" style="38" bestFit="1" customWidth="1"/>
    <col min="69" max="69" width="24.9296875" style="38" bestFit="1" customWidth="1"/>
    <col min="70" max="70" width="15.3984375" style="38" bestFit="1" customWidth="1"/>
    <col min="71" max="71" width="18.796875" style="38" bestFit="1" customWidth="1"/>
    <col min="72" max="72" width="8.73046875" style="38" bestFit="1" customWidth="1"/>
    <col min="73" max="74" width="2.59765625" style="38" customWidth="1"/>
    <col min="75" max="16384" width="8.73046875" style="38"/>
  </cols>
  <sheetData>
    <row r="1" spans="1:72" ht="18.75">
      <c r="A1" s="46" t="s">
        <v>185</v>
      </c>
      <c r="B1" s="45"/>
      <c r="C1" s="257" t="s">
        <v>89</v>
      </c>
      <c r="D1" s="257"/>
      <c r="E1" s="257"/>
      <c r="F1" s="256">
        <f>表紙!AJ1</f>
        <v>30</v>
      </c>
      <c r="G1" s="256"/>
      <c r="H1" s="46" t="s">
        <v>186</v>
      </c>
      <c r="I1" s="45"/>
      <c r="J1" s="45"/>
      <c r="K1" s="45"/>
      <c r="L1" s="45"/>
      <c r="M1" s="45"/>
      <c r="N1" s="45"/>
      <c r="O1" s="24"/>
      <c r="P1" s="24"/>
      <c r="Q1" s="24"/>
      <c r="R1" s="24"/>
      <c r="S1" s="24"/>
      <c r="T1" s="24"/>
      <c r="U1" s="24"/>
      <c r="V1" s="24"/>
      <c r="W1" s="24"/>
      <c r="X1" s="24"/>
      <c r="Y1" s="24"/>
      <c r="Z1" s="24"/>
      <c r="BD1" s="24"/>
      <c r="BE1" s="50"/>
      <c r="BF1" s="24"/>
      <c r="BG1"/>
      <c r="BH1" s="237" t="s">
        <v>145</v>
      </c>
      <c r="BI1" s="237"/>
      <c r="BJ1" s="237"/>
      <c r="BK1" s="237" t="s">
        <v>107</v>
      </c>
      <c r="BL1" s="237"/>
      <c r="BM1" s="237"/>
      <c r="BN1" s="237" t="s">
        <v>146</v>
      </c>
      <c r="BO1" s="237"/>
      <c r="BP1" s="237"/>
      <c r="BQ1"/>
      <c r="BR1"/>
      <c r="BS1"/>
      <c r="BT1"/>
    </row>
    <row r="2" spans="1:72" ht="18" customHeight="1" thickBot="1">
      <c r="BD2"/>
      <c r="BE2"/>
      <c r="BF2"/>
      <c r="BG2" s="4" t="s">
        <v>134</v>
      </c>
      <c r="BH2" s="4" t="s">
        <v>19</v>
      </c>
      <c r="BI2" s="4" t="s">
        <v>20</v>
      </c>
      <c r="BJ2" s="4" t="s">
        <v>0</v>
      </c>
      <c r="BK2" s="4" t="s">
        <v>19</v>
      </c>
      <c r="BL2" s="4" t="s">
        <v>20</v>
      </c>
      <c r="BM2" s="4" t="s">
        <v>0</v>
      </c>
      <c r="BN2" s="4" t="s">
        <v>19</v>
      </c>
      <c r="BO2" s="4" t="s">
        <v>20</v>
      </c>
      <c r="BP2" s="4" t="s">
        <v>0</v>
      </c>
      <c r="BQ2" s="4" t="s">
        <v>46</v>
      </c>
      <c r="BR2" s="4" t="s">
        <v>43</v>
      </c>
      <c r="BS2" s="4" t="s">
        <v>143</v>
      </c>
      <c r="BT2" s="4" t="s">
        <v>42</v>
      </c>
    </row>
    <row r="3" spans="1:72" ht="18" customHeight="1" thickBot="1">
      <c r="B3" s="53">
        <v>1</v>
      </c>
      <c r="C3" s="44"/>
      <c r="D3" s="44" t="s">
        <v>190</v>
      </c>
      <c r="E3" s="44"/>
      <c r="F3" s="44"/>
      <c r="H3" s="38" t="s">
        <v>187</v>
      </c>
      <c r="N3" s="234" t="s">
        <v>89</v>
      </c>
      <c r="O3" s="234"/>
      <c r="P3" s="234">
        <f>F1</f>
        <v>30</v>
      </c>
      <c r="Q3" s="234"/>
      <c r="R3" s="38" t="s">
        <v>90</v>
      </c>
      <c r="S3" s="234">
        <f>VLOOKUP(AJ3,$BG$2:$BT$26,2)</f>
        <v>5</v>
      </c>
      <c r="T3" s="234"/>
      <c r="U3" s="38" t="s">
        <v>19</v>
      </c>
      <c r="V3" s="234">
        <f>VLOOKUP(AJ3,$BG$2:$BT$26,3)</f>
        <v>5</v>
      </c>
      <c r="W3" s="234"/>
      <c r="X3" s="38" t="s">
        <v>20</v>
      </c>
      <c r="Y3" s="42" t="s">
        <v>91</v>
      </c>
      <c r="Z3" s="42" t="str">
        <f>VLOOKUP(AJ3,$BG$2:$BT$26,4)</f>
        <v>土</v>
      </c>
      <c r="AA3" s="42" t="s">
        <v>92</v>
      </c>
      <c r="AJ3" s="49">
        <v>2</v>
      </c>
      <c r="BD3"/>
      <c r="BE3"/>
      <c r="BF3"/>
      <c r="BG3" s="3">
        <v>1</v>
      </c>
      <c r="BH3" s="4">
        <v>4</v>
      </c>
      <c r="BI3" s="4">
        <v>29</v>
      </c>
      <c r="BJ3" s="4" t="s">
        <v>20</v>
      </c>
      <c r="BK3" s="81">
        <v>4</v>
      </c>
      <c r="BL3" s="81">
        <v>1</v>
      </c>
      <c r="BM3" s="81" t="s">
        <v>20</v>
      </c>
      <c r="BN3" s="81">
        <v>4</v>
      </c>
      <c r="BO3" s="81">
        <v>16</v>
      </c>
      <c r="BP3" s="81" t="s">
        <v>33</v>
      </c>
      <c r="BQ3" s="3" t="s">
        <v>62</v>
      </c>
      <c r="BR3" s="82" t="s">
        <v>49</v>
      </c>
      <c r="BS3" s="80" t="s">
        <v>144</v>
      </c>
      <c r="BT3" s="83" t="s">
        <v>41</v>
      </c>
    </row>
    <row r="4" spans="1:72" ht="18" customHeight="1" thickBot="1">
      <c r="H4" s="38" t="s">
        <v>188</v>
      </c>
      <c r="N4" s="234" t="s">
        <v>89</v>
      </c>
      <c r="O4" s="234"/>
      <c r="P4" s="234">
        <f>F1</f>
        <v>30</v>
      </c>
      <c r="Q4" s="234"/>
      <c r="R4" s="38" t="s">
        <v>90</v>
      </c>
      <c r="S4" s="234">
        <f>VLOOKUP(AJ4,$BG$2:$BT$26,2)</f>
        <v>9</v>
      </c>
      <c r="T4" s="234"/>
      <c r="U4" s="38" t="s">
        <v>19</v>
      </c>
      <c r="V4" s="234">
        <f>VLOOKUP(AJ4,$BG$2:$BT$26,3)</f>
        <v>1</v>
      </c>
      <c r="W4" s="234"/>
      <c r="X4" s="38" t="s">
        <v>20</v>
      </c>
      <c r="Y4" s="42" t="s">
        <v>91</v>
      </c>
      <c r="Z4" s="42" t="str">
        <f>VLOOKUP(AJ4,$BG$2:$BT$26,4)</f>
        <v>土</v>
      </c>
      <c r="AA4" s="42" t="s">
        <v>92</v>
      </c>
      <c r="AJ4" s="49">
        <v>10</v>
      </c>
      <c r="BD4"/>
      <c r="BE4"/>
      <c r="BF4"/>
      <c r="BG4" s="12">
        <v>2</v>
      </c>
      <c r="BH4" s="3">
        <v>5</v>
      </c>
      <c r="BI4" s="5">
        <v>5</v>
      </c>
      <c r="BJ4" s="3" t="s">
        <v>22</v>
      </c>
      <c r="BK4" s="37">
        <v>4</v>
      </c>
      <c r="BL4" s="37">
        <v>1</v>
      </c>
      <c r="BM4" s="37" t="s">
        <v>20</v>
      </c>
      <c r="BN4" s="37">
        <v>4</v>
      </c>
      <c r="BO4" s="37">
        <v>19</v>
      </c>
      <c r="BP4" s="37" t="s">
        <v>147</v>
      </c>
      <c r="BQ4" s="13" t="s">
        <v>4</v>
      </c>
      <c r="BR4" s="78" t="s">
        <v>135</v>
      </c>
      <c r="BS4" s="79" t="s">
        <v>144</v>
      </c>
      <c r="BT4" s="11" t="s">
        <v>41</v>
      </c>
    </row>
    <row r="5" spans="1:72" ht="18" customHeight="1" thickBot="1">
      <c r="H5" s="38" t="s">
        <v>189</v>
      </c>
      <c r="N5" s="234" t="s">
        <v>89</v>
      </c>
      <c r="O5" s="234"/>
      <c r="P5" s="234">
        <f>F1+1</f>
        <v>31</v>
      </c>
      <c r="Q5" s="234"/>
      <c r="R5" s="38" t="s">
        <v>90</v>
      </c>
      <c r="S5" s="234">
        <f>VLOOKUP(AJ5,$BG$2:$BT$26,2)</f>
        <v>2</v>
      </c>
      <c r="T5" s="234"/>
      <c r="U5" s="38" t="s">
        <v>19</v>
      </c>
      <c r="V5" s="234">
        <f>VLOOKUP(AJ5,$BG$2:$BT$26,3)</f>
        <v>9</v>
      </c>
      <c r="W5" s="234"/>
      <c r="X5" s="38" t="s">
        <v>20</v>
      </c>
      <c r="Y5" s="42" t="s">
        <v>91</v>
      </c>
      <c r="Z5" s="42" t="str">
        <f>VLOOKUP(AJ5,$BG$2:$BT$26,4)</f>
        <v>土</v>
      </c>
      <c r="AA5" s="42" t="s">
        <v>92</v>
      </c>
      <c r="AJ5" s="49">
        <v>21</v>
      </c>
      <c r="BD5"/>
      <c r="BE5"/>
      <c r="BF5"/>
      <c r="BG5" s="3">
        <v>3</v>
      </c>
      <c r="BH5" s="11">
        <v>5</v>
      </c>
      <c r="BI5" s="6">
        <v>5</v>
      </c>
      <c r="BJ5" s="11" t="s">
        <v>22</v>
      </c>
      <c r="BK5" s="37"/>
      <c r="BL5" s="37"/>
      <c r="BM5" s="37"/>
      <c r="BN5" s="37"/>
      <c r="BO5" s="37"/>
      <c r="BP5" s="37"/>
      <c r="BQ5" s="13" t="s">
        <v>5</v>
      </c>
      <c r="BR5" s="8" t="s">
        <v>135</v>
      </c>
      <c r="BS5" s="33" t="s">
        <v>144</v>
      </c>
      <c r="BT5" s="8" t="s">
        <v>24</v>
      </c>
    </row>
    <row r="6" spans="1:72" ht="18" customHeight="1">
      <c r="B6" s="38" t="s">
        <v>77</v>
      </c>
      <c r="BD6"/>
      <c r="BE6"/>
      <c r="BF6"/>
      <c r="BG6" s="12">
        <v>4</v>
      </c>
      <c r="BH6" s="11">
        <v>5</v>
      </c>
      <c r="BI6" s="6">
        <v>20</v>
      </c>
      <c r="BJ6" s="11" t="s">
        <v>20</v>
      </c>
      <c r="BK6" s="37">
        <v>4</v>
      </c>
      <c r="BL6" s="37">
        <v>9</v>
      </c>
      <c r="BM6" s="37" t="s">
        <v>33</v>
      </c>
      <c r="BN6" s="37">
        <v>5</v>
      </c>
      <c r="BO6" s="37">
        <v>4</v>
      </c>
      <c r="BP6" s="37" t="s">
        <v>36</v>
      </c>
      <c r="BQ6" s="13" t="s">
        <v>29</v>
      </c>
      <c r="BR6" s="8" t="s">
        <v>135</v>
      </c>
      <c r="BS6" s="33" t="s">
        <v>144</v>
      </c>
      <c r="BT6" s="3" t="s">
        <v>41</v>
      </c>
    </row>
    <row r="7" spans="1:72" ht="21.95" customHeight="1">
      <c r="B7" s="54">
        <v>2</v>
      </c>
      <c r="C7" s="55"/>
      <c r="D7" s="55" t="s">
        <v>191</v>
      </c>
      <c r="E7" s="55"/>
      <c r="F7" s="55"/>
      <c r="G7" s="56"/>
      <c r="H7" s="57" t="str">
        <f>VLOOKUP(AJ3,$BG$2:$BT$26,12)</f>
        <v>ゼットエー武道場</v>
      </c>
      <c r="I7" s="57"/>
      <c r="J7" s="56"/>
      <c r="K7" s="56"/>
      <c r="L7" s="56"/>
      <c r="M7" s="56"/>
      <c r="N7" s="56"/>
      <c r="O7" s="56"/>
      <c r="P7" s="56"/>
      <c r="Q7" s="56" t="str">
        <f>VLOOKUP(AJ3,$BG$2:$BT$26,13)</f>
        <v>市原市能満１４７４－１</v>
      </c>
      <c r="R7" s="56"/>
      <c r="S7" s="56"/>
      <c r="T7" s="56"/>
      <c r="U7" s="56"/>
      <c r="V7" s="56"/>
      <c r="W7" s="56"/>
      <c r="X7" s="56"/>
      <c r="Y7" s="56"/>
      <c r="Z7" s="56"/>
      <c r="AA7" s="56"/>
      <c r="BD7"/>
      <c r="BE7"/>
      <c r="BF7"/>
      <c r="BG7" s="12">
        <v>5</v>
      </c>
      <c r="BH7" s="3">
        <v>5</v>
      </c>
      <c r="BI7" s="6">
        <v>20</v>
      </c>
      <c r="BJ7" s="11" t="s">
        <v>20</v>
      </c>
      <c r="BK7" s="3"/>
      <c r="BL7" s="3"/>
      <c r="BM7" s="3"/>
      <c r="BN7" s="3"/>
      <c r="BO7" s="3"/>
      <c r="BP7" s="3"/>
      <c r="BQ7" s="3" t="s">
        <v>38</v>
      </c>
      <c r="BR7" s="8" t="s">
        <v>136</v>
      </c>
      <c r="BS7" s="8"/>
      <c r="BT7" s="3" t="s">
        <v>41</v>
      </c>
    </row>
    <row r="8" spans="1:72" ht="21.95" customHeight="1">
      <c r="B8" s="54">
        <v>3</v>
      </c>
      <c r="C8" s="55"/>
      <c r="D8" s="55" t="s">
        <v>202</v>
      </c>
      <c r="E8" s="55"/>
      <c r="F8" s="55"/>
      <c r="G8" s="55"/>
      <c r="H8" s="55"/>
      <c r="I8" s="56"/>
      <c r="J8" s="56"/>
      <c r="K8" s="56"/>
      <c r="L8" s="56"/>
      <c r="M8" s="56"/>
      <c r="N8" s="56"/>
      <c r="O8" s="56"/>
      <c r="P8" s="56"/>
      <c r="Q8" s="56"/>
      <c r="R8" s="56"/>
      <c r="S8" s="56"/>
      <c r="T8" s="56"/>
      <c r="U8" s="56"/>
      <c r="V8" s="56"/>
      <c r="W8" s="56"/>
      <c r="X8" s="56"/>
      <c r="BD8"/>
      <c r="BE8"/>
      <c r="BF8"/>
      <c r="BG8" s="3">
        <v>6</v>
      </c>
      <c r="BH8" s="3">
        <v>6</v>
      </c>
      <c r="BI8" s="3">
        <v>17</v>
      </c>
      <c r="BJ8" s="3" t="s">
        <v>20</v>
      </c>
      <c r="BK8" s="37">
        <v>4</v>
      </c>
      <c r="BL8" s="37">
        <v>27</v>
      </c>
      <c r="BM8" s="37" t="s">
        <v>147</v>
      </c>
      <c r="BN8" s="37">
        <v>5</v>
      </c>
      <c r="BO8" s="37">
        <v>11</v>
      </c>
      <c r="BP8" s="37" t="s">
        <v>147</v>
      </c>
      <c r="BQ8" s="3" t="s">
        <v>6</v>
      </c>
      <c r="BR8" s="8" t="s">
        <v>135</v>
      </c>
      <c r="BS8" s="33" t="s">
        <v>144</v>
      </c>
      <c r="BT8" s="3" t="s">
        <v>47</v>
      </c>
    </row>
    <row r="9" spans="1:72" ht="18" customHeight="1">
      <c r="D9" s="184" t="s">
        <v>210</v>
      </c>
      <c r="BD9"/>
      <c r="BE9"/>
      <c r="BF9"/>
      <c r="BG9" s="3">
        <v>7</v>
      </c>
      <c r="BH9" s="3">
        <v>6</v>
      </c>
      <c r="BI9" s="3">
        <v>23</v>
      </c>
      <c r="BJ9" s="3" t="s">
        <v>22</v>
      </c>
      <c r="BK9" s="3"/>
      <c r="BL9" s="3"/>
      <c r="BM9" s="3"/>
      <c r="BN9" s="3"/>
      <c r="BO9" s="3"/>
      <c r="BP9" s="3"/>
      <c r="BQ9" s="3" t="s">
        <v>13</v>
      </c>
      <c r="BR9" s="8" t="s">
        <v>135</v>
      </c>
      <c r="BS9" s="33" t="s">
        <v>144</v>
      </c>
      <c r="BT9" s="3" t="s">
        <v>41</v>
      </c>
    </row>
    <row r="10" spans="1:72" ht="18" customHeight="1">
      <c r="D10" s="38" t="s">
        <v>211</v>
      </c>
      <c r="BD10"/>
      <c r="BE10"/>
      <c r="BF10"/>
      <c r="BG10" s="12">
        <v>8</v>
      </c>
      <c r="BH10" s="3">
        <v>7</v>
      </c>
      <c r="BI10" s="3" t="s">
        <v>608</v>
      </c>
      <c r="BJ10" s="3" t="s">
        <v>23</v>
      </c>
      <c r="BK10" s="3"/>
      <c r="BL10" s="3"/>
      <c r="BM10" s="3"/>
      <c r="BN10" s="3"/>
      <c r="BO10" s="3"/>
      <c r="BP10" s="3"/>
      <c r="BQ10" s="3" t="s">
        <v>63</v>
      </c>
      <c r="BR10" s="8" t="s">
        <v>135</v>
      </c>
      <c r="BS10" s="33" t="s">
        <v>144</v>
      </c>
      <c r="BT10" s="3" t="s">
        <v>41</v>
      </c>
    </row>
    <row r="11" spans="1:72" ht="18" customHeight="1">
      <c r="D11" s="38" t="s">
        <v>212</v>
      </c>
      <c r="BD11"/>
      <c r="BE11"/>
      <c r="BF11"/>
      <c r="BG11" s="3">
        <v>9</v>
      </c>
      <c r="BH11" s="3">
        <v>8</v>
      </c>
      <c r="BI11" s="3">
        <v>18</v>
      </c>
      <c r="BJ11" s="3" t="s">
        <v>22</v>
      </c>
      <c r="BK11" s="3">
        <v>7</v>
      </c>
      <c r="BL11" s="3">
        <v>2</v>
      </c>
      <c r="BM11" s="3" t="s">
        <v>33</v>
      </c>
      <c r="BN11" s="3">
        <v>7</v>
      </c>
      <c r="BO11" s="3">
        <v>27</v>
      </c>
      <c r="BP11" s="3" t="s">
        <v>36</v>
      </c>
      <c r="BQ11" s="3" t="s">
        <v>7</v>
      </c>
      <c r="BR11" s="8" t="s">
        <v>136</v>
      </c>
      <c r="BS11" s="8"/>
      <c r="BT11" s="3" t="s">
        <v>41</v>
      </c>
    </row>
    <row r="12" spans="1:72" ht="18" customHeight="1">
      <c r="D12" s="38" t="s">
        <v>213</v>
      </c>
      <c r="BD12"/>
      <c r="BE12"/>
      <c r="BF12"/>
      <c r="BG12" s="12">
        <v>10</v>
      </c>
      <c r="BH12" s="3">
        <v>9</v>
      </c>
      <c r="BI12" s="3">
        <v>1</v>
      </c>
      <c r="BJ12" s="3" t="s">
        <v>22</v>
      </c>
      <c r="BK12" s="3">
        <v>7</v>
      </c>
      <c r="BL12" s="3">
        <v>30</v>
      </c>
      <c r="BM12" s="3" t="s">
        <v>33</v>
      </c>
      <c r="BN12" s="3">
        <v>8</v>
      </c>
      <c r="BO12" s="3">
        <v>17</v>
      </c>
      <c r="BP12" s="3" t="s">
        <v>36</v>
      </c>
      <c r="BQ12" s="3" t="s">
        <v>4</v>
      </c>
      <c r="BR12" s="8" t="s">
        <v>135</v>
      </c>
      <c r="BS12" s="33" t="s">
        <v>144</v>
      </c>
      <c r="BT12" s="3" t="s">
        <v>41</v>
      </c>
    </row>
    <row r="13" spans="1:72" ht="21.95" customHeight="1">
      <c r="B13" s="55">
        <v>4</v>
      </c>
      <c r="C13" s="55"/>
      <c r="D13" s="55" t="s">
        <v>209</v>
      </c>
      <c r="E13" s="55"/>
      <c r="F13" s="55"/>
      <c r="G13" s="55"/>
      <c r="H13" s="55"/>
      <c r="I13" s="56"/>
      <c r="BD13"/>
      <c r="BE13"/>
      <c r="BF13"/>
      <c r="BG13" s="3">
        <v>11</v>
      </c>
      <c r="BH13" s="3">
        <v>9</v>
      </c>
      <c r="BI13" s="3">
        <v>1</v>
      </c>
      <c r="BJ13" s="3" t="s">
        <v>22</v>
      </c>
      <c r="BK13" s="3"/>
      <c r="BL13" s="3"/>
      <c r="BM13" s="3"/>
      <c r="BN13" s="3"/>
      <c r="BO13" s="3"/>
      <c r="BP13" s="3"/>
      <c r="BQ13" s="3" t="s">
        <v>8</v>
      </c>
      <c r="BR13" s="8" t="s">
        <v>50</v>
      </c>
      <c r="BS13" s="33" t="s">
        <v>144</v>
      </c>
      <c r="BT13" s="8" t="s">
        <v>24</v>
      </c>
    </row>
    <row r="14" spans="1:72" ht="18" customHeight="1">
      <c r="D14" s="252" t="s">
        <v>551</v>
      </c>
      <c r="E14" s="252"/>
      <c r="F14" s="252"/>
      <c r="G14" s="252"/>
      <c r="H14" s="252" t="s">
        <v>548</v>
      </c>
      <c r="I14" s="252"/>
      <c r="J14" s="252"/>
      <c r="K14" s="252"/>
      <c r="L14" s="252"/>
      <c r="M14" s="252"/>
      <c r="N14" s="252"/>
      <c r="O14" s="252"/>
      <c r="P14" s="252"/>
      <c r="Q14" s="252" t="s">
        <v>552</v>
      </c>
      <c r="R14" s="252"/>
      <c r="S14" s="252"/>
      <c r="T14" s="252"/>
      <c r="U14" s="252" t="s">
        <v>553</v>
      </c>
      <c r="V14" s="252"/>
      <c r="W14" s="252"/>
      <c r="X14" s="252"/>
      <c r="Y14" s="252"/>
      <c r="Z14" s="252"/>
      <c r="AA14" s="252"/>
      <c r="AB14" s="252"/>
      <c r="AC14" s="252"/>
      <c r="AD14" s="252"/>
      <c r="AE14" s="252"/>
      <c r="AF14" s="252"/>
      <c r="AG14" s="252"/>
      <c r="BD14"/>
      <c r="BE14"/>
      <c r="BF14"/>
      <c r="BG14" s="12">
        <v>12</v>
      </c>
      <c r="BH14" s="3">
        <v>10</v>
      </c>
      <c r="BI14" s="3" t="s">
        <v>609</v>
      </c>
      <c r="BJ14" s="3" t="s">
        <v>23</v>
      </c>
      <c r="BK14" s="3"/>
      <c r="BL14" s="3"/>
      <c r="BM14" s="3"/>
      <c r="BN14" s="3"/>
      <c r="BO14" s="3"/>
      <c r="BP14" s="3"/>
      <c r="BQ14" s="3" t="s">
        <v>64</v>
      </c>
      <c r="BR14" s="8" t="s">
        <v>135</v>
      </c>
      <c r="BS14" s="33" t="s">
        <v>144</v>
      </c>
      <c r="BT14" s="3" t="s">
        <v>41</v>
      </c>
    </row>
    <row r="15" spans="1:72" ht="18" customHeight="1">
      <c r="D15" s="252" t="s">
        <v>549</v>
      </c>
      <c r="E15" s="252"/>
      <c r="F15" s="252"/>
      <c r="G15" s="252"/>
      <c r="H15" s="252" t="s">
        <v>550</v>
      </c>
      <c r="I15" s="252"/>
      <c r="J15" s="252"/>
      <c r="K15" s="252"/>
      <c r="L15" s="252"/>
      <c r="M15" s="252"/>
      <c r="N15" s="252"/>
      <c r="O15" s="252"/>
      <c r="P15" s="252"/>
      <c r="Q15" s="252" t="s">
        <v>554</v>
      </c>
      <c r="R15" s="252"/>
      <c r="S15" s="252"/>
      <c r="T15" s="252"/>
      <c r="U15" s="252" t="s">
        <v>555</v>
      </c>
      <c r="V15" s="252"/>
      <c r="W15" s="252"/>
      <c r="X15" s="252"/>
      <c r="Y15" s="252"/>
      <c r="Z15" s="252"/>
      <c r="AA15" s="252"/>
      <c r="AB15" s="252"/>
      <c r="AC15" s="252"/>
      <c r="AD15" s="252"/>
      <c r="AE15" s="252"/>
      <c r="AF15" s="252"/>
      <c r="AG15" s="252"/>
      <c r="BD15"/>
      <c r="BE15"/>
      <c r="BF15"/>
      <c r="BG15" s="12">
        <v>13</v>
      </c>
      <c r="BH15" s="3">
        <v>10</v>
      </c>
      <c r="BI15" s="3">
        <v>14</v>
      </c>
      <c r="BJ15" s="3" t="s">
        <v>20</v>
      </c>
      <c r="BK15" s="3">
        <v>9</v>
      </c>
      <c r="BL15" s="3">
        <v>11</v>
      </c>
      <c r="BM15" s="3" t="s">
        <v>33</v>
      </c>
      <c r="BN15" s="3">
        <v>10</v>
      </c>
      <c r="BO15" s="3">
        <v>6</v>
      </c>
      <c r="BP15" s="3" t="s">
        <v>36</v>
      </c>
      <c r="BQ15" s="3" t="s">
        <v>61</v>
      </c>
      <c r="BR15" s="8" t="s">
        <v>135</v>
      </c>
      <c r="BS15" s="33" t="s">
        <v>144</v>
      </c>
      <c r="BT15" s="2"/>
    </row>
    <row r="16" spans="1:72" ht="18" customHeight="1">
      <c r="B16" s="55">
        <v>5</v>
      </c>
      <c r="C16" s="55"/>
      <c r="D16" s="55" t="s">
        <v>208</v>
      </c>
      <c r="E16" s="55"/>
      <c r="F16" s="55"/>
      <c r="G16" s="55"/>
      <c r="H16" s="55"/>
      <c r="J16" s="104" t="s">
        <v>556</v>
      </c>
      <c r="BD16"/>
      <c r="BE16"/>
      <c r="BF16"/>
      <c r="BG16" s="3">
        <v>14</v>
      </c>
      <c r="BH16" s="3">
        <v>10</v>
      </c>
      <c r="BI16" s="3">
        <v>21</v>
      </c>
      <c r="BJ16" s="3" t="s">
        <v>20</v>
      </c>
      <c r="BK16" s="3"/>
      <c r="BL16" s="3"/>
      <c r="BM16" s="3"/>
      <c r="BN16" s="3"/>
      <c r="BO16" s="3"/>
      <c r="BP16" s="3"/>
      <c r="BQ16" s="3" t="s">
        <v>9</v>
      </c>
      <c r="BR16" s="8" t="s">
        <v>613</v>
      </c>
      <c r="BS16" s="8"/>
      <c r="BT16" s="2"/>
    </row>
    <row r="17" spans="2:72" ht="18" customHeight="1">
      <c r="D17" s="38" t="s">
        <v>192</v>
      </c>
      <c r="H17" s="234" t="s">
        <v>89</v>
      </c>
      <c r="I17" s="234"/>
      <c r="J17" s="234">
        <f>F1</f>
        <v>30</v>
      </c>
      <c r="K17" s="234"/>
      <c r="L17" s="38" t="s">
        <v>90</v>
      </c>
      <c r="M17" s="234">
        <f>VLOOKUP(AJ3,$BG$2:$BT$26,5)</f>
        <v>4</v>
      </c>
      <c r="N17" s="234"/>
      <c r="O17" s="38" t="s">
        <v>19</v>
      </c>
      <c r="P17" s="234">
        <f>VLOOKUP(AJ3,$BG$2:$BT$26,6)</f>
        <v>1</v>
      </c>
      <c r="Q17" s="234"/>
      <c r="R17" s="38" t="s">
        <v>20</v>
      </c>
      <c r="S17" s="42" t="s">
        <v>91</v>
      </c>
      <c r="T17" s="42" t="str">
        <f>VLOOKUP(AJ3,$BG$2:$BT$26,7)</f>
        <v>日</v>
      </c>
      <c r="U17" s="42" t="s">
        <v>92</v>
      </c>
      <c r="V17" s="38" t="s">
        <v>195</v>
      </c>
      <c r="W17" s="234">
        <f>VLOOKUP(AJ3,$BG$2:$BT$26,8)</f>
        <v>4</v>
      </c>
      <c r="X17" s="234"/>
      <c r="Y17" s="38" t="s">
        <v>19</v>
      </c>
      <c r="Z17" s="234">
        <f>VLOOKUP(AJ3,$BG$2:$BT$26,9)</f>
        <v>19</v>
      </c>
      <c r="AA17" s="234"/>
      <c r="AB17" s="38" t="s">
        <v>20</v>
      </c>
      <c r="AC17" s="42" t="s">
        <v>91</v>
      </c>
      <c r="AD17" s="42" t="str">
        <f>VLOOKUP(AJ3,$BG$2:$BT$26,10)</f>
        <v>水</v>
      </c>
      <c r="AE17" s="42" t="s">
        <v>92</v>
      </c>
      <c r="AF17" s="47"/>
      <c r="BD17"/>
      <c r="BE17"/>
      <c r="BF17"/>
      <c r="BG17" s="3">
        <v>15</v>
      </c>
      <c r="BH17" s="3">
        <v>11</v>
      </c>
      <c r="BI17" s="3">
        <v>23</v>
      </c>
      <c r="BJ17" s="3" t="s">
        <v>612</v>
      </c>
      <c r="BK17" s="3"/>
      <c r="BL17" s="3"/>
      <c r="BM17" s="3"/>
      <c r="BN17" s="3"/>
      <c r="BO17" s="3"/>
      <c r="BP17" s="3"/>
      <c r="BQ17" s="3" t="s">
        <v>65</v>
      </c>
      <c r="BR17" s="8" t="s">
        <v>35</v>
      </c>
      <c r="BS17" s="8"/>
      <c r="BT17" s="2"/>
    </row>
    <row r="18" spans="2:72" ht="21.95" customHeight="1">
      <c r="D18" s="38" t="s">
        <v>193</v>
      </c>
      <c r="H18" s="234" t="s">
        <v>89</v>
      </c>
      <c r="I18" s="234"/>
      <c r="J18" s="234">
        <f>F1</f>
        <v>30</v>
      </c>
      <c r="K18" s="234"/>
      <c r="L18" s="38" t="s">
        <v>90</v>
      </c>
      <c r="M18" s="234">
        <f>VLOOKUP(AJ4,$BG$2:$BT$26,5)</f>
        <v>7</v>
      </c>
      <c r="N18" s="234"/>
      <c r="O18" s="38" t="s">
        <v>19</v>
      </c>
      <c r="P18" s="234">
        <f>VLOOKUP(AJ4,$BG$2:$BT$26,6)</f>
        <v>30</v>
      </c>
      <c r="Q18" s="234"/>
      <c r="R18" s="38" t="s">
        <v>20</v>
      </c>
      <c r="S18" s="42" t="s">
        <v>91</v>
      </c>
      <c r="T18" s="42" t="str">
        <f>VLOOKUP(AJ4,$BG$2:$BT$26,7)</f>
        <v>月</v>
      </c>
      <c r="U18" s="42" t="s">
        <v>92</v>
      </c>
      <c r="V18" s="38" t="s">
        <v>195</v>
      </c>
      <c r="W18" s="234">
        <f>VLOOKUP(AJ4,$BG$2:$BT$26,8)</f>
        <v>8</v>
      </c>
      <c r="X18" s="234"/>
      <c r="Y18" s="38" t="s">
        <v>19</v>
      </c>
      <c r="Z18" s="234">
        <f>VLOOKUP(AJ4,$BG$2:$BT$26,9)</f>
        <v>17</v>
      </c>
      <c r="AA18" s="234"/>
      <c r="AB18" s="38" t="s">
        <v>20</v>
      </c>
      <c r="AC18" s="42" t="s">
        <v>91</v>
      </c>
      <c r="AD18" s="42" t="str">
        <f>VLOOKUP(AJ4,$BG$2:$BT$26,10)</f>
        <v>金</v>
      </c>
      <c r="AE18" s="42" t="s">
        <v>92</v>
      </c>
      <c r="BD18"/>
      <c r="BE18"/>
      <c r="BF18"/>
      <c r="BG18" s="12">
        <v>16</v>
      </c>
      <c r="BH18" s="3">
        <v>12</v>
      </c>
      <c r="BI18" s="3">
        <v>8</v>
      </c>
      <c r="BJ18" s="3" t="s">
        <v>22</v>
      </c>
      <c r="BK18" s="3">
        <v>10</v>
      </c>
      <c r="BL18" s="3">
        <v>23</v>
      </c>
      <c r="BM18" s="3" t="s">
        <v>33</v>
      </c>
      <c r="BN18" s="3">
        <v>11</v>
      </c>
      <c r="BO18" s="3">
        <v>15</v>
      </c>
      <c r="BP18" s="3" t="s">
        <v>147</v>
      </c>
      <c r="BQ18" s="3" t="s">
        <v>7</v>
      </c>
      <c r="BR18" s="8" t="s">
        <v>135</v>
      </c>
      <c r="BS18" s="33" t="s">
        <v>144</v>
      </c>
      <c r="BT18" s="3" t="s">
        <v>41</v>
      </c>
    </row>
    <row r="19" spans="2:72" ht="18" customHeight="1">
      <c r="D19" s="38" t="s">
        <v>194</v>
      </c>
      <c r="H19" s="234" t="s">
        <v>89</v>
      </c>
      <c r="I19" s="234"/>
      <c r="J19" s="234">
        <f>F1</f>
        <v>30</v>
      </c>
      <c r="K19" s="234"/>
      <c r="L19" s="38" t="s">
        <v>90</v>
      </c>
      <c r="M19" s="234">
        <f>VLOOKUP(AJ5,$BG$2:$BT$26,5)</f>
        <v>12</v>
      </c>
      <c r="N19" s="234"/>
      <c r="O19" s="38" t="s">
        <v>19</v>
      </c>
      <c r="P19" s="234">
        <f>VLOOKUP(AJ5,$BG$2:$BT$26,6)</f>
        <v>25</v>
      </c>
      <c r="Q19" s="234"/>
      <c r="R19" s="38" t="s">
        <v>20</v>
      </c>
      <c r="S19" s="42" t="s">
        <v>91</v>
      </c>
      <c r="T19" s="42" t="str">
        <f>VLOOKUP(AJ5,$BG$2:$BT$26,7)</f>
        <v>月</v>
      </c>
      <c r="U19" s="42" t="s">
        <v>92</v>
      </c>
      <c r="V19" s="38" t="s">
        <v>195</v>
      </c>
      <c r="W19" s="234">
        <f>VLOOKUP(AJ5,$BG$2:$BT$26,8)</f>
        <v>1</v>
      </c>
      <c r="X19" s="234"/>
      <c r="Y19" s="38" t="s">
        <v>19</v>
      </c>
      <c r="Z19" s="234">
        <f>VLOOKUP(AJ5,$BG$2:$BT$26,9)</f>
        <v>17</v>
      </c>
      <c r="AA19" s="234"/>
      <c r="AB19" s="38" t="s">
        <v>20</v>
      </c>
      <c r="AC19" s="42" t="s">
        <v>91</v>
      </c>
      <c r="AD19" s="42" t="str">
        <f>VLOOKUP(AJ5,$BG$2:$BT$26,10)</f>
        <v>水</v>
      </c>
      <c r="AE19" s="42" t="s">
        <v>92</v>
      </c>
      <c r="AH19" s="42"/>
      <c r="AI19" s="42"/>
      <c r="BD19"/>
      <c r="BE19"/>
      <c r="BF19"/>
      <c r="BG19" s="3">
        <v>17</v>
      </c>
      <c r="BH19" s="3">
        <v>12</v>
      </c>
      <c r="BI19" s="3">
        <v>8</v>
      </c>
      <c r="BJ19" s="3" t="s">
        <v>22</v>
      </c>
      <c r="BK19" s="3"/>
      <c r="BL19" s="3"/>
      <c r="BM19" s="3"/>
      <c r="BN19" s="3"/>
      <c r="BO19" s="3"/>
      <c r="BP19" s="3"/>
      <c r="BQ19" s="3" t="s">
        <v>66</v>
      </c>
      <c r="BR19" s="8" t="s">
        <v>30</v>
      </c>
      <c r="BS19" s="8"/>
      <c r="BT19" s="2"/>
    </row>
    <row r="20" spans="2:72" ht="18" customHeight="1">
      <c r="B20" s="55">
        <v>6</v>
      </c>
      <c r="C20" s="55"/>
      <c r="D20" s="55" t="s">
        <v>207</v>
      </c>
      <c r="E20" s="55"/>
      <c r="F20" s="55"/>
      <c r="G20" s="55"/>
      <c r="H20" s="55"/>
      <c r="I20" s="55"/>
      <c r="J20" s="56"/>
      <c r="BD20"/>
      <c r="BE20"/>
      <c r="BF20"/>
      <c r="BG20" s="12">
        <v>18</v>
      </c>
      <c r="BH20" s="3">
        <v>12</v>
      </c>
      <c r="BI20" s="3">
        <v>23</v>
      </c>
      <c r="BJ20" s="3" t="s">
        <v>20</v>
      </c>
      <c r="BK20" s="3"/>
      <c r="BL20" s="3"/>
      <c r="BM20" s="3"/>
      <c r="BN20" s="3"/>
      <c r="BO20" s="3"/>
      <c r="BP20" s="3"/>
      <c r="BQ20" s="3" t="s">
        <v>10</v>
      </c>
      <c r="BR20" s="8" t="s">
        <v>135</v>
      </c>
      <c r="BS20" s="33" t="s">
        <v>144</v>
      </c>
      <c r="BT20" s="3" t="s">
        <v>48</v>
      </c>
    </row>
    <row r="21" spans="2:72" ht="18" customHeight="1">
      <c r="D21" s="38" t="s">
        <v>214</v>
      </c>
      <c r="BD21"/>
      <c r="BE21"/>
      <c r="BF21"/>
      <c r="BG21" s="12">
        <v>19</v>
      </c>
      <c r="BH21" s="3">
        <v>1</v>
      </c>
      <c r="BI21" s="3">
        <v>5</v>
      </c>
      <c r="BJ21" s="3" t="s">
        <v>22</v>
      </c>
      <c r="BK21" s="10"/>
      <c r="BL21" s="10"/>
      <c r="BM21" s="10"/>
      <c r="BN21" s="10"/>
      <c r="BO21" s="10"/>
      <c r="BP21" s="10"/>
      <c r="BQ21" s="3" t="s">
        <v>11</v>
      </c>
      <c r="BR21" s="8" t="s">
        <v>135</v>
      </c>
      <c r="BS21" s="33" t="s">
        <v>144</v>
      </c>
      <c r="BT21" s="2"/>
    </row>
    <row r="22" spans="2:72" ht="18" customHeight="1">
      <c r="D22" s="38" t="s">
        <v>201</v>
      </c>
      <c r="BD22"/>
      <c r="BE22"/>
      <c r="BF22"/>
      <c r="BG22" s="3">
        <v>20</v>
      </c>
      <c r="BH22" s="3">
        <v>1</v>
      </c>
      <c r="BI22" s="9" t="s">
        <v>610</v>
      </c>
      <c r="BJ22" s="10" t="s">
        <v>39</v>
      </c>
      <c r="BK22" s="3"/>
      <c r="BL22" s="3"/>
      <c r="BM22" s="3"/>
      <c r="BN22" s="3"/>
      <c r="BO22" s="3"/>
      <c r="BP22" s="3"/>
      <c r="BQ22" s="3" t="s">
        <v>32</v>
      </c>
      <c r="BR22" s="8" t="s">
        <v>135</v>
      </c>
      <c r="BS22" s="33" t="s">
        <v>144</v>
      </c>
      <c r="BT22" s="3" t="s">
        <v>31</v>
      </c>
    </row>
    <row r="23" spans="2:72" ht="21.95" customHeight="1">
      <c r="D23" s="38" t="s">
        <v>215</v>
      </c>
      <c r="BD23"/>
      <c r="BE23"/>
      <c r="BF23"/>
      <c r="BG23" s="3">
        <v>21</v>
      </c>
      <c r="BH23" s="3">
        <v>2</v>
      </c>
      <c r="BI23" s="3">
        <v>9</v>
      </c>
      <c r="BJ23" s="3" t="s">
        <v>22</v>
      </c>
      <c r="BK23" s="3">
        <v>12</v>
      </c>
      <c r="BL23" s="3">
        <v>25</v>
      </c>
      <c r="BM23" s="3" t="s">
        <v>33</v>
      </c>
      <c r="BN23" s="3">
        <v>1</v>
      </c>
      <c r="BO23" s="3">
        <v>17</v>
      </c>
      <c r="BP23" s="3" t="s">
        <v>147</v>
      </c>
      <c r="BQ23" s="3" t="s">
        <v>4</v>
      </c>
      <c r="BR23" s="8" t="s">
        <v>135</v>
      </c>
      <c r="BS23" s="33" t="s">
        <v>144</v>
      </c>
      <c r="BT23" s="3" t="s">
        <v>41</v>
      </c>
    </row>
    <row r="24" spans="2:72" ht="18" customHeight="1">
      <c r="D24" s="38" t="s">
        <v>200</v>
      </c>
      <c r="BD24"/>
      <c r="BE24"/>
      <c r="BF24"/>
      <c r="BG24" s="12">
        <v>22</v>
      </c>
      <c r="BH24" s="3">
        <v>2</v>
      </c>
      <c r="BI24" s="3">
        <v>9</v>
      </c>
      <c r="BJ24" s="3" t="s">
        <v>22</v>
      </c>
      <c r="BK24" s="3"/>
      <c r="BL24" s="3"/>
      <c r="BM24" s="3"/>
      <c r="BN24" s="3"/>
      <c r="BO24" s="3"/>
      <c r="BP24" s="3"/>
      <c r="BQ24" s="3" t="s">
        <v>5</v>
      </c>
      <c r="BR24" s="8" t="s">
        <v>24</v>
      </c>
      <c r="BS24" s="8"/>
      <c r="BT24" s="3" t="s">
        <v>41</v>
      </c>
    </row>
    <row r="25" spans="2:72" ht="18" customHeight="1">
      <c r="B25" s="55">
        <v>7</v>
      </c>
      <c r="C25" s="55"/>
      <c r="D25" s="55" t="s">
        <v>111</v>
      </c>
      <c r="E25" s="55"/>
      <c r="F25" s="55"/>
      <c r="BD25"/>
      <c r="BE25"/>
      <c r="BF25"/>
      <c r="BG25" s="3">
        <v>23</v>
      </c>
      <c r="BH25" s="3">
        <v>2</v>
      </c>
      <c r="BI25" s="3">
        <v>17</v>
      </c>
      <c r="BJ25" s="3" t="s">
        <v>20</v>
      </c>
      <c r="BK25" s="3"/>
      <c r="BL25" s="3"/>
      <c r="BM25" s="3"/>
      <c r="BN25" s="3"/>
      <c r="BO25" s="3"/>
      <c r="BP25" s="3"/>
      <c r="BQ25" s="3" t="s">
        <v>12</v>
      </c>
      <c r="BR25" s="8" t="s">
        <v>135</v>
      </c>
      <c r="BS25" s="33" t="s">
        <v>144</v>
      </c>
      <c r="BT25" s="3" t="s">
        <v>41</v>
      </c>
    </row>
    <row r="26" spans="2:72" ht="18" customHeight="1">
      <c r="C26" s="38" t="s">
        <v>78</v>
      </c>
      <c r="BD26"/>
      <c r="BE26"/>
      <c r="BF26"/>
      <c r="BG26" s="12">
        <v>24</v>
      </c>
      <c r="BH26" s="3">
        <v>3</v>
      </c>
      <c r="BI26" s="3">
        <v>24</v>
      </c>
      <c r="BJ26" s="3" t="s">
        <v>20</v>
      </c>
      <c r="BK26" s="3"/>
      <c r="BL26" s="3"/>
      <c r="BM26" s="3"/>
      <c r="BN26" s="3"/>
      <c r="BO26" s="3"/>
      <c r="BP26" s="3"/>
      <c r="BQ26" s="3" t="s">
        <v>67</v>
      </c>
      <c r="BR26" s="8" t="s">
        <v>135</v>
      </c>
      <c r="BS26" s="33" t="s">
        <v>144</v>
      </c>
      <c r="BT26" s="3" t="s">
        <v>41</v>
      </c>
    </row>
    <row r="27" spans="2:72" ht="18" customHeight="1">
      <c r="E27" s="38" t="s">
        <v>204</v>
      </c>
      <c r="N27" s="38" t="s">
        <v>203</v>
      </c>
      <c r="O27" s="38" t="s">
        <v>205</v>
      </c>
      <c r="X27" s="38" t="s">
        <v>203</v>
      </c>
      <c r="Y27" s="38" t="s">
        <v>206</v>
      </c>
    </row>
    <row r="28" spans="2:72" ht="21.95" customHeight="1">
      <c r="D28" s="224" t="s">
        <v>557</v>
      </c>
      <c r="E28" s="224"/>
      <c r="F28" s="224"/>
      <c r="G28" s="224"/>
      <c r="H28" s="224"/>
      <c r="I28" s="224"/>
      <c r="J28" s="224"/>
      <c r="K28" s="224"/>
      <c r="L28" s="224"/>
      <c r="M28" s="224"/>
      <c r="N28" s="224"/>
      <c r="O28" s="224"/>
      <c r="P28" s="224"/>
      <c r="Q28" s="224"/>
      <c r="R28" s="224"/>
      <c r="S28" s="224"/>
      <c r="T28" s="224"/>
      <c r="U28" s="224"/>
      <c r="V28" s="224"/>
      <c r="W28" s="224"/>
      <c r="X28" s="224"/>
      <c r="Y28" s="224"/>
      <c r="Z28" s="224"/>
      <c r="AA28" s="224"/>
      <c r="AB28" s="224"/>
      <c r="AC28" s="224"/>
      <c r="AD28" s="224"/>
      <c r="AE28" s="224"/>
      <c r="AF28" s="224"/>
      <c r="AG28" s="224"/>
    </row>
    <row r="29" spans="2:72" ht="18" customHeight="1">
      <c r="D29" s="224"/>
      <c r="E29" s="224"/>
      <c r="F29" s="224"/>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row>
    <row r="30" spans="2:72" ht="18" customHeight="1">
      <c r="B30" s="179">
        <v>8</v>
      </c>
      <c r="C30" s="179"/>
      <c r="D30" s="179" t="s">
        <v>354</v>
      </c>
      <c r="E30" s="179"/>
      <c r="F30" s="179"/>
      <c r="G30" s="44"/>
      <c r="H30" s="224" t="s">
        <v>558</v>
      </c>
      <c r="I30" s="224"/>
      <c r="J30" s="224"/>
      <c r="K30" s="224"/>
      <c r="L30" s="224"/>
      <c r="M30" s="224"/>
      <c r="N30" s="224"/>
      <c r="O30" s="224"/>
      <c r="P30" s="224"/>
      <c r="Q30" s="224"/>
      <c r="R30" s="224"/>
      <c r="S30" s="224"/>
      <c r="T30" s="224"/>
      <c r="U30" s="224"/>
      <c r="V30" s="224"/>
      <c r="W30" s="224"/>
      <c r="X30" s="224"/>
      <c r="Y30" s="224"/>
      <c r="Z30" s="224"/>
      <c r="AA30" s="224"/>
      <c r="AB30" s="224"/>
      <c r="AC30" s="224"/>
      <c r="AD30" s="224"/>
      <c r="AE30" s="224"/>
      <c r="AF30" s="224"/>
      <c r="AG30" s="224"/>
    </row>
    <row r="31" spans="2:72" ht="18" customHeight="1">
      <c r="H31" s="224" t="s">
        <v>559</v>
      </c>
      <c r="I31" s="224"/>
      <c r="J31" s="224"/>
      <c r="K31" s="224"/>
      <c r="L31" s="224"/>
      <c r="M31" s="224"/>
      <c r="N31" s="224"/>
      <c r="O31" s="224"/>
      <c r="P31" s="224"/>
      <c r="Q31" s="224"/>
      <c r="R31" s="224"/>
      <c r="S31" s="224"/>
      <c r="T31" s="224"/>
      <c r="U31" s="224"/>
      <c r="V31" s="224"/>
      <c r="W31" s="224"/>
      <c r="X31" s="224"/>
      <c r="Y31" s="224"/>
      <c r="Z31" s="224"/>
      <c r="AA31" s="224"/>
      <c r="AB31" s="224"/>
      <c r="AC31" s="224"/>
      <c r="AD31" s="224"/>
      <c r="AE31" s="224"/>
      <c r="AF31" s="224"/>
      <c r="AG31" s="224"/>
      <c r="AH31" s="58"/>
    </row>
    <row r="32" spans="2:72" ht="18" customHeight="1">
      <c r="D32" s="261" t="s">
        <v>593</v>
      </c>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263"/>
      <c r="AF32" s="180"/>
      <c r="AG32" s="157"/>
      <c r="AH32" s="58"/>
    </row>
    <row r="33" spans="2:34" ht="24.75" customHeight="1">
      <c r="D33" s="264"/>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266"/>
      <c r="AF33" s="180"/>
      <c r="AG33" s="157"/>
      <c r="AH33" s="58"/>
    </row>
    <row r="34" spans="2:34" ht="18" customHeight="1">
      <c r="D34" s="267"/>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9"/>
      <c r="AF34" s="180"/>
      <c r="AG34" s="157"/>
      <c r="AH34" s="58"/>
    </row>
    <row r="35" spans="2:34" ht="18" customHeight="1">
      <c r="B35" s="55">
        <v>9</v>
      </c>
      <c r="C35" s="55"/>
      <c r="D35" s="55" t="s">
        <v>216</v>
      </c>
      <c r="E35" s="55"/>
      <c r="F35" s="55"/>
      <c r="G35" s="44"/>
      <c r="AH35" s="58"/>
    </row>
    <row r="36" spans="2:34" ht="18" customHeight="1">
      <c r="C36" s="224" t="s">
        <v>217</v>
      </c>
      <c r="D36" s="224"/>
      <c r="E36" s="224"/>
      <c r="F36" s="224"/>
      <c r="G36" s="224"/>
      <c r="H36" s="224"/>
      <c r="I36" s="224"/>
      <c r="J36" s="224"/>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c r="AH36" s="58"/>
    </row>
    <row r="37" spans="2:34" ht="18" customHeight="1">
      <c r="C37" s="224"/>
      <c r="D37" s="224"/>
      <c r="E37" s="224"/>
      <c r="F37" s="224"/>
      <c r="G37" s="224"/>
      <c r="H37" s="224"/>
      <c r="I37" s="224"/>
      <c r="J37" s="224"/>
      <c r="K37" s="224"/>
      <c r="L37" s="224"/>
      <c r="M37" s="224"/>
      <c r="N37" s="224"/>
      <c r="O37" s="224"/>
      <c r="P37" s="224"/>
      <c r="Q37" s="224"/>
      <c r="R37" s="224"/>
      <c r="S37" s="224"/>
      <c r="T37" s="224"/>
      <c r="U37" s="224"/>
      <c r="V37" s="224"/>
      <c r="W37" s="224"/>
      <c r="X37" s="224"/>
      <c r="Y37" s="224"/>
      <c r="Z37" s="224"/>
      <c r="AA37" s="224"/>
      <c r="AB37" s="224"/>
      <c r="AC37" s="224"/>
      <c r="AD37" s="224"/>
      <c r="AE37" s="224"/>
      <c r="AF37" s="224"/>
      <c r="AG37" s="224"/>
      <c r="AH37" s="58"/>
    </row>
    <row r="38" spans="2:34" ht="21.95" customHeight="1">
      <c r="B38" s="38" t="s">
        <v>197</v>
      </c>
    </row>
    <row r="39" spans="2:34" ht="18" customHeight="1">
      <c r="G39" s="38" t="s">
        <v>198</v>
      </c>
      <c r="J39" s="52" t="s">
        <v>199</v>
      </c>
    </row>
    <row r="40" spans="2:34" ht="18" customHeight="1">
      <c r="G40" s="38" t="s">
        <v>218</v>
      </c>
      <c r="I40" s="38" t="s">
        <v>383</v>
      </c>
      <c r="U40" s="38" t="s">
        <v>219</v>
      </c>
      <c r="W40" s="38" t="s">
        <v>374</v>
      </c>
    </row>
    <row r="41" spans="2:34" ht="18" customHeight="1">
      <c r="B41" s="38" t="s">
        <v>196</v>
      </c>
    </row>
    <row r="42" spans="2:34" ht="18" customHeight="1">
      <c r="B42" s="38" t="s">
        <v>79</v>
      </c>
    </row>
    <row r="43" spans="2:34" ht="18" customHeight="1">
      <c r="B43" s="38" t="s">
        <v>80</v>
      </c>
    </row>
    <row r="44" spans="2:34" ht="18" customHeight="1" thickBot="1"/>
    <row r="45" spans="2:34" ht="99.75" customHeight="1" thickBot="1">
      <c r="B45" s="225" t="s">
        <v>618</v>
      </c>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c r="AF45" s="271"/>
    </row>
    <row r="46" spans="2:34" ht="18" customHeight="1"/>
    <row r="47" spans="2:34" ht="18" customHeight="1">
      <c r="W47" s="234" t="s">
        <v>89</v>
      </c>
      <c r="X47" s="234"/>
      <c r="Y47" s="260"/>
      <c r="Z47" s="260"/>
      <c r="AA47" s="38" t="s">
        <v>90</v>
      </c>
      <c r="AB47" s="260"/>
      <c r="AC47" s="260"/>
      <c r="AD47" s="38" t="s">
        <v>19</v>
      </c>
      <c r="AE47" s="260"/>
      <c r="AF47" s="260"/>
      <c r="AG47" s="38" t="s">
        <v>20</v>
      </c>
    </row>
    <row r="48" spans="2:34" ht="18" customHeight="1"/>
    <row r="49" spans="1:69" ht="18" customHeight="1">
      <c r="K49" s="259" t="s">
        <v>222</v>
      </c>
      <c r="L49" s="259"/>
      <c r="M49" s="258"/>
      <c r="N49" s="258"/>
      <c r="O49" s="259" t="s">
        <v>221</v>
      </c>
      <c r="P49" s="259"/>
      <c r="Q49" s="40" t="s">
        <v>220</v>
      </c>
      <c r="R49" s="40"/>
      <c r="S49" s="40"/>
      <c r="T49" s="40"/>
      <c r="U49" s="40"/>
    </row>
    <row r="50" spans="1:69" ht="18" customHeight="1"/>
    <row r="51" spans="1:69" ht="18" customHeight="1">
      <c r="A51" s="232" t="s">
        <v>224</v>
      </c>
      <c r="B51" s="232"/>
      <c r="C51" s="232"/>
      <c r="D51" s="232"/>
      <c r="E51" s="232"/>
      <c r="F51" s="272"/>
      <c r="G51" s="272"/>
      <c r="H51" s="272"/>
      <c r="I51" s="272"/>
      <c r="J51" s="272"/>
      <c r="K51" s="272"/>
      <c r="L51" s="272"/>
      <c r="M51" s="272"/>
      <c r="N51" s="272"/>
      <c r="O51" s="272"/>
      <c r="P51" s="272"/>
      <c r="Q51" s="47"/>
      <c r="S51" s="232" t="s">
        <v>225</v>
      </c>
      <c r="T51" s="232"/>
      <c r="U51" s="232" t="s">
        <v>228</v>
      </c>
      <c r="V51" s="232"/>
      <c r="W51" s="232"/>
      <c r="X51" s="232" t="s">
        <v>229</v>
      </c>
      <c r="Y51" s="232"/>
      <c r="Z51" s="232"/>
      <c r="AA51" s="232"/>
      <c r="AB51" s="274" t="s">
        <v>232</v>
      </c>
      <c r="AC51" s="275"/>
      <c r="AD51" s="275"/>
      <c r="AE51" s="275"/>
      <c r="AF51" s="276"/>
    </row>
    <row r="52" spans="1:69" ht="18" customHeight="1">
      <c r="A52" s="232" t="s">
        <v>223</v>
      </c>
      <c r="B52" s="232"/>
      <c r="C52" s="232"/>
      <c r="D52" s="232"/>
      <c r="E52" s="232"/>
      <c r="F52" s="272"/>
      <c r="G52" s="272"/>
      <c r="H52" s="272"/>
      <c r="I52" s="272"/>
      <c r="J52" s="272"/>
      <c r="K52" s="272"/>
      <c r="L52" s="272"/>
      <c r="M52" s="272"/>
      <c r="N52" s="272"/>
      <c r="O52" s="272"/>
      <c r="P52" s="272"/>
      <c r="S52" s="232">
        <v>1</v>
      </c>
      <c r="T52" s="232"/>
      <c r="U52" s="280"/>
      <c r="V52" s="280"/>
      <c r="W52" s="60" t="s">
        <v>231</v>
      </c>
      <c r="X52" s="273">
        <v>1600</v>
      </c>
      <c r="Y52" s="273"/>
      <c r="Z52" s="273"/>
      <c r="AA52" s="61" t="s">
        <v>230</v>
      </c>
      <c r="AB52" s="273" t="str">
        <f>IF(U52="","",U52*X52)</f>
        <v/>
      </c>
      <c r="AC52" s="273"/>
      <c r="AD52" s="273"/>
      <c r="AE52" s="273"/>
      <c r="AF52" s="59" t="s">
        <v>230</v>
      </c>
    </row>
    <row r="53" spans="1:69" ht="18" customHeight="1">
      <c r="A53" s="232" t="s">
        <v>234</v>
      </c>
      <c r="B53" s="232"/>
      <c r="C53" s="232"/>
      <c r="D53" s="232"/>
      <c r="E53" s="232"/>
      <c r="F53" s="272"/>
      <c r="G53" s="272"/>
      <c r="H53" s="272"/>
      <c r="I53" s="272"/>
      <c r="J53" s="272"/>
      <c r="K53" s="272"/>
      <c r="L53" s="272"/>
      <c r="M53" s="272"/>
      <c r="N53" s="272"/>
      <c r="O53" s="272"/>
      <c r="P53" s="272"/>
      <c r="S53" s="232" t="s">
        <v>226</v>
      </c>
      <c r="T53" s="232"/>
      <c r="U53" s="280"/>
      <c r="V53" s="280"/>
      <c r="W53" s="60" t="s">
        <v>231</v>
      </c>
      <c r="X53" s="273">
        <v>1100</v>
      </c>
      <c r="Y53" s="273"/>
      <c r="Z53" s="273"/>
      <c r="AA53" s="61" t="s">
        <v>230</v>
      </c>
      <c r="AB53" s="273" t="str">
        <f>IF(U53="","",U53*X53)</f>
        <v/>
      </c>
      <c r="AC53" s="273"/>
      <c r="AD53" s="273"/>
      <c r="AE53" s="273"/>
      <c r="AF53" s="59" t="s">
        <v>230</v>
      </c>
    </row>
    <row r="54" spans="1:69" ht="18" customHeight="1">
      <c r="A54" s="232" t="s">
        <v>233</v>
      </c>
      <c r="B54" s="232"/>
      <c r="C54" s="232"/>
      <c r="D54" s="232"/>
      <c r="E54" s="232"/>
      <c r="F54" s="272"/>
      <c r="G54" s="272"/>
      <c r="H54" s="272"/>
      <c r="I54" s="272"/>
      <c r="J54" s="272"/>
      <c r="K54" s="272"/>
      <c r="L54" s="272"/>
      <c r="M54" s="272"/>
      <c r="N54" s="272"/>
      <c r="O54" s="272"/>
      <c r="P54" s="272"/>
      <c r="S54" s="232" t="s">
        <v>227</v>
      </c>
      <c r="T54" s="232"/>
      <c r="U54" s="281" t="str">
        <f>IF(U52+U53=0,"",U52+U53)</f>
        <v/>
      </c>
      <c r="V54" s="282"/>
      <c r="W54" s="62" t="s">
        <v>231</v>
      </c>
      <c r="X54" s="277" t="str">
        <f>IF(AI56=0,"",AJ56)</f>
        <v/>
      </c>
      <c r="Y54" s="278"/>
      <c r="Z54" s="278"/>
      <c r="AA54" s="278"/>
      <c r="AB54" s="278"/>
      <c r="AC54" s="278"/>
      <c r="AD54" s="278"/>
      <c r="AE54" s="279"/>
      <c r="AF54" s="59" t="s">
        <v>230</v>
      </c>
      <c r="AJ54" s="38">
        <f>U52*X52</f>
        <v>0</v>
      </c>
    </row>
    <row r="55" spans="1:69" ht="18" customHeight="1">
      <c r="AJ55" s="38">
        <f>U53*X53</f>
        <v>0</v>
      </c>
    </row>
    <row r="56" spans="1:69" ht="18" customHeight="1">
      <c r="A56" s="224" t="s">
        <v>256</v>
      </c>
      <c r="B56" s="224"/>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I56" s="38">
        <f>U52+U53</f>
        <v>0</v>
      </c>
      <c r="AJ56" s="38">
        <f>AJ54+AJ55</f>
        <v>0</v>
      </c>
    </row>
    <row r="57" spans="1:69" ht="18" customHeight="1">
      <c r="A57" s="268"/>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68"/>
      <c r="AE57" s="268"/>
      <c r="AF57" s="268"/>
      <c r="AG57" s="268"/>
    </row>
    <row r="58" spans="1:69" ht="18" customHeight="1">
      <c r="A58" s="232" t="s">
        <v>235</v>
      </c>
      <c r="B58" s="232"/>
      <c r="C58" s="232" t="s">
        <v>236</v>
      </c>
      <c r="D58" s="232"/>
      <c r="E58" s="232" t="s">
        <v>237</v>
      </c>
      <c r="F58" s="232"/>
      <c r="G58" s="232"/>
      <c r="H58" s="232" t="s">
        <v>238</v>
      </c>
      <c r="I58" s="232"/>
      <c r="J58" s="232"/>
      <c r="K58" s="250" t="s">
        <v>246</v>
      </c>
      <c r="L58" s="251"/>
      <c r="M58" s="251"/>
      <c r="N58" s="250" t="s">
        <v>246</v>
      </c>
      <c r="O58" s="251"/>
      <c r="P58" s="251"/>
      <c r="Q58" s="289" t="s">
        <v>239</v>
      </c>
      <c r="R58" s="289" t="s">
        <v>240</v>
      </c>
      <c r="S58" s="289" t="s">
        <v>241</v>
      </c>
      <c r="T58" s="290" t="s">
        <v>242</v>
      </c>
      <c r="U58" s="290"/>
      <c r="V58" s="290"/>
      <c r="W58" s="290"/>
      <c r="X58" s="252" t="s">
        <v>247</v>
      </c>
      <c r="Y58" s="252"/>
      <c r="Z58" s="252"/>
      <c r="AA58" s="252"/>
      <c r="AB58" s="252"/>
      <c r="AC58" s="59" t="s">
        <v>244</v>
      </c>
      <c r="AD58" s="232"/>
      <c r="AE58" s="232"/>
      <c r="AF58" s="232"/>
      <c r="AG58" s="232"/>
    </row>
    <row r="59" spans="1:69" ht="18" customHeight="1">
      <c r="A59" s="232"/>
      <c r="B59" s="232"/>
      <c r="C59" s="232"/>
      <c r="D59" s="232"/>
      <c r="E59" s="232"/>
      <c r="F59" s="232"/>
      <c r="G59" s="232"/>
      <c r="H59" s="232"/>
      <c r="I59" s="232"/>
      <c r="J59" s="232"/>
      <c r="K59" s="253" t="s">
        <v>237</v>
      </c>
      <c r="L59" s="253"/>
      <c r="M59" s="253"/>
      <c r="N59" s="253" t="s">
        <v>238</v>
      </c>
      <c r="O59" s="253"/>
      <c r="P59" s="253"/>
      <c r="Q59" s="289"/>
      <c r="R59" s="289"/>
      <c r="S59" s="289"/>
      <c r="T59" s="290"/>
      <c r="U59" s="290"/>
      <c r="V59" s="290"/>
      <c r="W59" s="290"/>
      <c r="X59" s="252" t="s">
        <v>245</v>
      </c>
      <c r="Y59" s="252"/>
      <c r="Z59" s="252"/>
      <c r="AA59" s="252"/>
      <c r="AB59" s="252"/>
      <c r="AC59" s="252"/>
      <c r="AD59" s="252"/>
      <c r="AE59" s="252"/>
      <c r="AF59" s="252"/>
      <c r="AG59" s="252"/>
    </row>
    <row r="60" spans="1:69" ht="12.95" customHeight="1">
      <c r="A60" s="283">
        <v>1</v>
      </c>
      <c r="B60" s="283"/>
      <c r="C60" s="283">
        <v>2</v>
      </c>
      <c r="D60" s="283"/>
      <c r="E60" s="283" t="s">
        <v>250</v>
      </c>
      <c r="F60" s="283"/>
      <c r="G60" s="283"/>
      <c r="H60" s="283" t="s">
        <v>251</v>
      </c>
      <c r="I60" s="283"/>
      <c r="J60" s="283"/>
      <c r="K60" s="283" t="s">
        <v>252</v>
      </c>
      <c r="L60" s="283"/>
      <c r="M60" s="283"/>
      <c r="N60" s="283" t="s">
        <v>253</v>
      </c>
      <c r="O60" s="283"/>
      <c r="P60" s="283"/>
      <c r="Q60" s="283" t="s">
        <v>248</v>
      </c>
      <c r="R60" s="283">
        <v>12</v>
      </c>
      <c r="S60" s="283">
        <v>1</v>
      </c>
      <c r="T60" s="283" t="s">
        <v>249</v>
      </c>
      <c r="U60" s="283"/>
      <c r="V60" s="283"/>
      <c r="W60" s="283"/>
      <c r="X60" s="283">
        <v>290</v>
      </c>
      <c r="Y60" s="283"/>
      <c r="Z60" s="63" t="s">
        <v>243</v>
      </c>
      <c r="AA60" s="284">
        <v>101</v>
      </c>
      <c r="AB60" s="284"/>
      <c r="AC60" s="59" t="s">
        <v>244</v>
      </c>
      <c r="AD60" s="285">
        <v>436417803</v>
      </c>
      <c r="AE60" s="285"/>
      <c r="AF60" s="285"/>
      <c r="AG60" s="285"/>
    </row>
    <row r="61" spans="1:69" ht="12.95" customHeight="1">
      <c r="A61" s="283"/>
      <c r="B61" s="283"/>
      <c r="C61" s="283"/>
      <c r="D61" s="283"/>
      <c r="E61" s="283"/>
      <c r="F61" s="283"/>
      <c r="G61" s="283"/>
      <c r="H61" s="283"/>
      <c r="I61" s="283"/>
      <c r="J61" s="283"/>
      <c r="K61" s="283"/>
      <c r="L61" s="283"/>
      <c r="M61" s="283"/>
      <c r="N61" s="283"/>
      <c r="O61" s="283"/>
      <c r="P61" s="283"/>
      <c r="Q61" s="283"/>
      <c r="R61" s="283"/>
      <c r="S61" s="283"/>
      <c r="T61" s="283"/>
      <c r="U61" s="283"/>
      <c r="V61" s="283"/>
      <c r="W61" s="283"/>
      <c r="X61" s="286" t="s">
        <v>254</v>
      </c>
      <c r="Y61" s="287"/>
      <c r="Z61" s="287"/>
      <c r="AA61" s="287"/>
      <c r="AB61" s="287"/>
      <c r="AC61" s="287"/>
      <c r="AD61" s="287"/>
      <c r="AE61" s="287"/>
      <c r="AF61" s="287"/>
      <c r="AG61" s="288"/>
      <c r="AH61" s="65" t="s">
        <v>235</v>
      </c>
      <c r="AI61" s="61"/>
      <c r="AJ61" s="274" t="s">
        <v>237</v>
      </c>
      <c r="AK61" s="276"/>
      <c r="AL61" s="274" t="s">
        <v>238</v>
      </c>
      <c r="AM61" s="275"/>
      <c r="AN61" s="275"/>
      <c r="AO61" s="276"/>
      <c r="AP61" s="298" t="s">
        <v>246</v>
      </c>
      <c r="AQ61" s="299"/>
      <c r="AR61" s="300"/>
      <c r="AS61" s="298" t="s">
        <v>246</v>
      </c>
      <c r="AT61" s="299"/>
      <c r="AU61" s="300"/>
      <c r="AV61" s="67" t="s">
        <v>239</v>
      </c>
      <c r="AW61" s="67" t="s">
        <v>240</v>
      </c>
      <c r="AX61" s="298" t="s">
        <v>242</v>
      </c>
      <c r="AY61" s="299"/>
      <c r="AZ61" s="299"/>
      <c r="BA61" s="300"/>
      <c r="BB61" s="274" t="s">
        <v>244</v>
      </c>
      <c r="BC61" s="275"/>
      <c r="BD61" s="275"/>
      <c r="BE61" s="275"/>
      <c r="BF61" s="276"/>
      <c r="BG61" s="232" t="s">
        <v>247</v>
      </c>
      <c r="BH61" s="232"/>
      <c r="BI61" s="232"/>
      <c r="BJ61" s="232"/>
      <c r="BK61" s="232" t="s">
        <v>255</v>
      </c>
      <c r="BL61" s="232"/>
      <c r="BM61" s="232"/>
      <c r="BN61" s="232"/>
      <c r="BO61" s="232"/>
      <c r="BP61" s="232"/>
      <c r="BQ61" s="232"/>
    </row>
    <row r="62" spans="1:69" ht="12.95" customHeight="1">
      <c r="A62" s="254"/>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70" t="s">
        <v>243</v>
      </c>
      <c r="AA62" s="255"/>
      <c r="AB62" s="255"/>
      <c r="AC62" s="71" t="s">
        <v>244</v>
      </c>
      <c r="AD62" s="291"/>
      <c r="AE62" s="292"/>
      <c r="AF62" s="292"/>
      <c r="AG62" s="293"/>
      <c r="AH62" s="283">
        <f>A62</f>
        <v>0</v>
      </c>
      <c r="AI62" s="283"/>
      <c r="AJ62" s="283">
        <f>E62</f>
        <v>0</v>
      </c>
      <c r="AK62" s="283"/>
      <c r="AL62" s="283">
        <f>H62</f>
        <v>0</v>
      </c>
      <c r="AM62" s="283"/>
      <c r="AN62" s="283"/>
      <c r="AO62" s="283"/>
      <c r="AP62" s="283">
        <f>K62</f>
        <v>0</v>
      </c>
      <c r="AQ62" s="283"/>
      <c r="AR62" s="283"/>
      <c r="AS62" s="283">
        <f>N62</f>
        <v>0</v>
      </c>
      <c r="AT62" s="283"/>
      <c r="AU62" s="283"/>
      <c r="AV62" s="66">
        <f>Q62</f>
        <v>0</v>
      </c>
      <c r="AW62" s="68">
        <f>R62</f>
        <v>0</v>
      </c>
      <c r="AX62" s="301">
        <f>T62</f>
        <v>0</v>
      </c>
      <c r="AY62" s="301"/>
      <c r="AZ62" s="301"/>
      <c r="BA62" s="301"/>
      <c r="BB62" s="303">
        <f>AD62</f>
        <v>0</v>
      </c>
      <c r="BC62" s="283"/>
      <c r="BD62" s="283"/>
      <c r="BE62" s="283"/>
      <c r="BF62" s="283"/>
      <c r="BG62" s="283">
        <f>X62</f>
        <v>0</v>
      </c>
      <c r="BH62" s="283"/>
      <c r="BI62" s="284">
        <f>AA62</f>
        <v>0</v>
      </c>
      <c r="BJ62" s="283"/>
      <c r="BK62" s="302">
        <f>X63</f>
        <v>0</v>
      </c>
      <c r="BL62" s="302"/>
      <c r="BM62" s="302"/>
      <c r="BN62" s="302"/>
      <c r="BO62" s="302"/>
      <c r="BP62" s="302"/>
      <c r="BQ62" s="302"/>
    </row>
    <row r="63" spans="1:69" ht="12.95" customHeight="1">
      <c r="A63" s="254"/>
      <c r="B63" s="254"/>
      <c r="C63" s="254"/>
      <c r="D63" s="254"/>
      <c r="E63" s="254"/>
      <c r="F63" s="254"/>
      <c r="G63" s="254"/>
      <c r="H63" s="254"/>
      <c r="I63" s="254"/>
      <c r="J63" s="254"/>
      <c r="K63" s="254"/>
      <c r="L63" s="254"/>
      <c r="M63" s="254"/>
      <c r="N63" s="254"/>
      <c r="O63" s="254"/>
      <c r="P63" s="254"/>
      <c r="Q63" s="254"/>
      <c r="R63" s="254"/>
      <c r="S63" s="254"/>
      <c r="T63" s="254"/>
      <c r="U63" s="254"/>
      <c r="V63" s="254"/>
      <c r="W63" s="254"/>
      <c r="X63" s="294"/>
      <c r="Y63" s="295"/>
      <c r="Z63" s="295"/>
      <c r="AA63" s="295"/>
      <c r="AB63" s="295"/>
      <c r="AC63" s="295"/>
      <c r="AD63" s="295"/>
      <c r="AE63" s="295"/>
      <c r="AF63" s="295"/>
      <c r="AG63" s="296"/>
      <c r="AH63" s="283">
        <f>A64</f>
        <v>0</v>
      </c>
      <c r="AI63" s="283"/>
      <c r="AJ63" s="283">
        <f>E64</f>
        <v>0</v>
      </c>
      <c r="AK63" s="283"/>
      <c r="AL63" s="283">
        <f>H64</f>
        <v>0</v>
      </c>
      <c r="AM63" s="283"/>
      <c r="AN63" s="283"/>
      <c r="AO63" s="283"/>
      <c r="AP63" s="283">
        <f>K64</f>
        <v>0</v>
      </c>
      <c r="AQ63" s="283"/>
      <c r="AR63" s="283"/>
      <c r="AS63" s="283">
        <f>N64</f>
        <v>0</v>
      </c>
      <c r="AT63" s="283"/>
      <c r="AU63" s="283"/>
      <c r="AV63" s="66">
        <f>Q64</f>
        <v>0</v>
      </c>
      <c r="AW63" s="68">
        <f>R64</f>
        <v>0</v>
      </c>
      <c r="AX63" s="301">
        <f>T64</f>
        <v>0</v>
      </c>
      <c r="AY63" s="301"/>
      <c r="AZ63" s="301"/>
      <c r="BA63" s="301"/>
      <c r="BB63" s="303">
        <f>AD64</f>
        <v>0</v>
      </c>
      <c r="BC63" s="283"/>
      <c r="BD63" s="283"/>
      <c r="BE63" s="283"/>
      <c r="BF63" s="283"/>
      <c r="BG63" s="283">
        <f>X64</f>
        <v>0</v>
      </c>
      <c r="BH63" s="283"/>
      <c r="BI63" s="284">
        <f>AA64</f>
        <v>0</v>
      </c>
      <c r="BJ63" s="283"/>
      <c r="BK63" s="302">
        <f>X65</f>
        <v>0</v>
      </c>
      <c r="BL63" s="302"/>
      <c r="BM63" s="302"/>
      <c r="BN63" s="302"/>
      <c r="BO63" s="302"/>
      <c r="BP63" s="302"/>
      <c r="BQ63" s="302"/>
    </row>
    <row r="64" spans="1:69" ht="12.95" customHeight="1">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70" t="s">
        <v>243</v>
      </c>
      <c r="AA64" s="255"/>
      <c r="AB64" s="255"/>
      <c r="AC64" s="71" t="s">
        <v>244</v>
      </c>
      <c r="AD64" s="291"/>
      <c r="AE64" s="292"/>
      <c r="AF64" s="292"/>
      <c r="AG64" s="293"/>
      <c r="AH64" s="283">
        <f>A66</f>
        <v>0</v>
      </c>
      <c r="AI64" s="283"/>
      <c r="AJ64" s="283">
        <f>E66</f>
        <v>0</v>
      </c>
      <c r="AK64" s="283"/>
      <c r="AL64" s="283">
        <f>H66</f>
        <v>0</v>
      </c>
      <c r="AM64" s="283"/>
      <c r="AN64" s="283"/>
      <c r="AO64" s="283"/>
      <c r="AP64" s="283">
        <f>K66</f>
        <v>0</v>
      </c>
      <c r="AQ64" s="283"/>
      <c r="AR64" s="283"/>
      <c r="AS64" s="283">
        <f>N66</f>
        <v>0</v>
      </c>
      <c r="AT64" s="283"/>
      <c r="AU64" s="283"/>
      <c r="AV64" s="66">
        <f>Q66</f>
        <v>0</v>
      </c>
      <c r="AW64" s="68">
        <f>R66</f>
        <v>0</v>
      </c>
      <c r="AX64" s="301">
        <f>T66</f>
        <v>0</v>
      </c>
      <c r="AY64" s="301"/>
      <c r="AZ64" s="301"/>
      <c r="BA64" s="301"/>
      <c r="BB64" s="303">
        <f>AD66</f>
        <v>0</v>
      </c>
      <c r="BC64" s="283"/>
      <c r="BD64" s="283"/>
      <c r="BE64" s="283"/>
      <c r="BF64" s="283"/>
      <c r="BG64" s="283">
        <f>X66</f>
        <v>0</v>
      </c>
      <c r="BH64" s="283"/>
      <c r="BI64" s="284">
        <f>AA66</f>
        <v>0</v>
      </c>
      <c r="BJ64" s="283"/>
      <c r="BK64" s="302">
        <f>X67</f>
        <v>0</v>
      </c>
      <c r="BL64" s="302"/>
      <c r="BM64" s="302"/>
      <c r="BN64" s="302"/>
      <c r="BO64" s="302"/>
      <c r="BP64" s="302"/>
      <c r="BQ64" s="302"/>
    </row>
    <row r="65" spans="1:69" ht="12.95" customHeight="1">
      <c r="A65" s="254"/>
      <c r="B65" s="254"/>
      <c r="C65" s="254"/>
      <c r="D65" s="254"/>
      <c r="E65" s="254"/>
      <c r="F65" s="254"/>
      <c r="G65" s="254"/>
      <c r="H65" s="254"/>
      <c r="I65" s="254"/>
      <c r="J65" s="254"/>
      <c r="K65" s="254"/>
      <c r="L65" s="254"/>
      <c r="M65" s="254"/>
      <c r="N65" s="254"/>
      <c r="O65" s="254"/>
      <c r="P65" s="254"/>
      <c r="Q65" s="254"/>
      <c r="R65" s="254"/>
      <c r="S65" s="254"/>
      <c r="T65" s="254"/>
      <c r="U65" s="254"/>
      <c r="V65" s="254"/>
      <c r="W65" s="254"/>
      <c r="X65" s="294"/>
      <c r="Y65" s="295"/>
      <c r="Z65" s="295"/>
      <c r="AA65" s="295"/>
      <c r="AB65" s="295"/>
      <c r="AC65" s="295"/>
      <c r="AD65" s="295"/>
      <c r="AE65" s="295"/>
      <c r="AF65" s="295"/>
      <c r="AG65" s="296"/>
      <c r="AH65" s="283">
        <f t="shared" ref="AH65" si="0">A68</f>
        <v>0</v>
      </c>
      <c r="AI65" s="283"/>
      <c r="AJ65" s="283">
        <f t="shared" ref="AJ65" si="1">E68</f>
        <v>0</v>
      </c>
      <c r="AK65" s="283"/>
      <c r="AL65" s="283">
        <f t="shared" ref="AL65" si="2">H68</f>
        <v>0</v>
      </c>
      <c r="AM65" s="283"/>
      <c r="AN65" s="283"/>
      <c r="AO65" s="283"/>
      <c r="AP65" s="283">
        <f t="shared" ref="AP65" si="3">K68</f>
        <v>0</v>
      </c>
      <c r="AQ65" s="283"/>
      <c r="AR65" s="283"/>
      <c r="AS65" s="283">
        <f t="shared" ref="AS65" si="4">N68</f>
        <v>0</v>
      </c>
      <c r="AT65" s="283"/>
      <c r="AU65" s="283"/>
      <c r="AV65" s="66">
        <f t="shared" ref="AV65:AW65" si="5">Q68</f>
        <v>0</v>
      </c>
      <c r="AW65" s="68">
        <f t="shared" si="5"/>
        <v>0</v>
      </c>
      <c r="AX65" s="301">
        <f t="shared" ref="AX65" si="6">T68</f>
        <v>0</v>
      </c>
      <c r="AY65" s="301"/>
      <c r="AZ65" s="301"/>
      <c r="BA65" s="301"/>
      <c r="BB65" s="303">
        <f t="shared" ref="BB65" si="7">AD68</f>
        <v>0</v>
      </c>
      <c r="BC65" s="283"/>
      <c r="BD65" s="283"/>
      <c r="BE65" s="283"/>
      <c r="BF65" s="283"/>
      <c r="BG65" s="283">
        <f t="shared" ref="BG65" si="8">X68</f>
        <v>0</v>
      </c>
      <c r="BH65" s="283"/>
      <c r="BI65" s="284">
        <f t="shared" ref="BI65" si="9">AA68</f>
        <v>0</v>
      </c>
      <c r="BJ65" s="283"/>
      <c r="BK65" s="302">
        <f t="shared" ref="BK65" si="10">X69</f>
        <v>0</v>
      </c>
      <c r="BL65" s="302"/>
      <c r="BM65" s="302"/>
      <c r="BN65" s="302"/>
      <c r="BO65" s="302"/>
      <c r="BP65" s="302"/>
      <c r="BQ65" s="302"/>
    </row>
    <row r="66" spans="1:69">
      <c r="A66" s="254"/>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70" t="s">
        <v>243</v>
      </c>
      <c r="AA66" s="255"/>
      <c r="AB66" s="255"/>
      <c r="AC66" s="71" t="s">
        <v>244</v>
      </c>
      <c r="AD66" s="297"/>
      <c r="AE66" s="297"/>
      <c r="AF66" s="297"/>
      <c r="AG66" s="297"/>
      <c r="AH66" s="283">
        <f t="shared" ref="AH66" si="11">A70</f>
        <v>0</v>
      </c>
      <c r="AI66" s="283"/>
      <c r="AJ66" s="283">
        <f t="shared" ref="AJ66" si="12">E70</f>
        <v>0</v>
      </c>
      <c r="AK66" s="283"/>
      <c r="AL66" s="283">
        <f t="shared" ref="AL66" si="13">H70</f>
        <v>0</v>
      </c>
      <c r="AM66" s="283"/>
      <c r="AN66" s="283"/>
      <c r="AO66" s="283"/>
      <c r="AP66" s="283">
        <f t="shared" ref="AP66" si="14">K70</f>
        <v>0</v>
      </c>
      <c r="AQ66" s="283"/>
      <c r="AR66" s="283"/>
      <c r="AS66" s="283">
        <f t="shared" ref="AS66" si="15">N70</f>
        <v>0</v>
      </c>
      <c r="AT66" s="283"/>
      <c r="AU66" s="283"/>
      <c r="AV66" s="66">
        <f t="shared" ref="AV66:AW66" si="16">Q70</f>
        <v>0</v>
      </c>
      <c r="AW66" s="68">
        <f t="shared" si="16"/>
        <v>0</v>
      </c>
      <c r="AX66" s="301">
        <f t="shared" ref="AX66" si="17">T70</f>
        <v>0</v>
      </c>
      <c r="AY66" s="301"/>
      <c r="AZ66" s="301"/>
      <c r="BA66" s="301"/>
      <c r="BB66" s="303">
        <f t="shared" ref="BB66" si="18">AD70</f>
        <v>0</v>
      </c>
      <c r="BC66" s="283"/>
      <c r="BD66" s="283"/>
      <c r="BE66" s="283"/>
      <c r="BF66" s="283"/>
      <c r="BG66" s="283">
        <f t="shared" ref="BG66" si="19">X70</f>
        <v>0</v>
      </c>
      <c r="BH66" s="283"/>
      <c r="BI66" s="284">
        <f t="shared" ref="BI66" si="20">AA70</f>
        <v>0</v>
      </c>
      <c r="BJ66" s="283"/>
      <c r="BK66" s="302">
        <f t="shared" ref="BK66" si="21">X71</f>
        <v>0</v>
      </c>
      <c r="BL66" s="302"/>
      <c r="BM66" s="302"/>
      <c r="BN66" s="302"/>
      <c r="BO66" s="302"/>
      <c r="BP66" s="302"/>
      <c r="BQ66" s="302"/>
    </row>
    <row r="67" spans="1:69">
      <c r="A67" s="254"/>
      <c r="B67" s="254"/>
      <c r="C67" s="254"/>
      <c r="D67" s="254"/>
      <c r="E67" s="254"/>
      <c r="F67" s="254"/>
      <c r="G67" s="254"/>
      <c r="H67" s="254"/>
      <c r="I67" s="254"/>
      <c r="J67" s="254"/>
      <c r="K67" s="254"/>
      <c r="L67" s="254"/>
      <c r="M67" s="254"/>
      <c r="N67" s="254"/>
      <c r="O67" s="254"/>
      <c r="P67" s="254"/>
      <c r="Q67" s="254"/>
      <c r="R67" s="254"/>
      <c r="S67" s="254"/>
      <c r="T67" s="254"/>
      <c r="U67" s="254"/>
      <c r="V67" s="254"/>
      <c r="W67" s="254"/>
      <c r="X67" s="294"/>
      <c r="Y67" s="295"/>
      <c r="Z67" s="295"/>
      <c r="AA67" s="295"/>
      <c r="AB67" s="295"/>
      <c r="AC67" s="295"/>
      <c r="AD67" s="295"/>
      <c r="AE67" s="295"/>
      <c r="AF67" s="295"/>
      <c r="AG67" s="296"/>
      <c r="AH67" s="283">
        <f t="shared" ref="AH67" si="22">A72</f>
        <v>0</v>
      </c>
      <c r="AI67" s="283"/>
      <c r="AJ67" s="283">
        <f t="shared" ref="AJ67" si="23">E72</f>
        <v>0</v>
      </c>
      <c r="AK67" s="283"/>
      <c r="AL67" s="283">
        <f t="shared" ref="AL67" si="24">H72</f>
        <v>0</v>
      </c>
      <c r="AM67" s="283"/>
      <c r="AN67" s="283"/>
      <c r="AO67" s="283"/>
      <c r="AP67" s="283">
        <f t="shared" ref="AP67" si="25">K72</f>
        <v>0</v>
      </c>
      <c r="AQ67" s="283"/>
      <c r="AR67" s="283"/>
      <c r="AS67" s="283">
        <f t="shared" ref="AS67" si="26">N72</f>
        <v>0</v>
      </c>
      <c r="AT67" s="283"/>
      <c r="AU67" s="283"/>
      <c r="AV67" s="66">
        <f t="shared" ref="AV67:AW67" si="27">Q72</f>
        <v>0</v>
      </c>
      <c r="AW67" s="68">
        <f t="shared" si="27"/>
        <v>0</v>
      </c>
      <c r="AX67" s="301">
        <f t="shared" ref="AX67" si="28">T72</f>
        <v>0</v>
      </c>
      <c r="AY67" s="301"/>
      <c r="AZ67" s="301"/>
      <c r="BA67" s="301"/>
      <c r="BB67" s="303">
        <f t="shared" ref="BB67" si="29">AD72</f>
        <v>0</v>
      </c>
      <c r="BC67" s="283"/>
      <c r="BD67" s="283"/>
      <c r="BE67" s="283"/>
      <c r="BF67" s="283"/>
      <c r="BG67" s="283">
        <f t="shared" ref="BG67" si="30">X72</f>
        <v>0</v>
      </c>
      <c r="BH67" s="283"/>
      <c r="BI67" s="284">
        <f t="shared" ref="BI67" si="31">AA72</f>
        <v>0</v>
      </c>
      <c r="BJ67" s="283"/>
      <c r="BK67" s="302">
        <f t="shared" ref="BK67" si="32">X73</f>
        <v>0</v>
      </c>
      <c r="BL67" s="302"/>
      <c r="BM67" s="302"/>
      <c r="BN67" s="302"/>
      <c r="BO67" s="302"/>
      <c r="BP67" s="302"/>
      <c r="BQ67" s="302"/>
    </row>
    <row r="68" spans="1:69">
      <c r="A68" s="254"/>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70" t="s">
        <v>243</v>
      </c>
      <c r="AA68" s="255"/>
      <c r="AB68" s="255"/>
      <c r="AC68" s="71" t="s">
        <v>244</v>
      </c>
      <c r="AD68" s="297"/>
      <c r="AE68" s="297"/>
      <c r="AF68" s="297"/>
      <c r="AG68" s="297"/>
      <c r="AH68" s="283">
        <f t="shared" ref="AH68" si="33">A74</f>
        <v>0</v>
      </c>
      <c r="AI68" s="283"/>
      <c r="AJ68" s="283">
        <f t="shared" ref="AJ68" si="34">E74</f>
        <v>0</v>
      </c>
      <c r="AK68" s="283"/>
      <c r="AL68" s="283">
        <f t="shared" ref="AL68" si="35">H74</f>
        <v>0</v>
      </c>
      <c r="AM68" s="283"/>
      <c r="AN68" s="283"/>
      <c r="AO68" s="283"/>
      <c r="AP68" s="283">
        <f t="shared" ref="AP68" si="36">K74</f>
        <v>0</v>
      </c>
      <c r="AQ68" s="283"/>
      <c r="AR68" s="283"/>
      <c r="AS68" s="283">
        <f t="shared" ref="AS68" si="37">N74</f>
        <v>0</v>
      </c>
      <c r="AT68" s="283"/>
      <c r="AU68" s="283"/>
      <c r="AV68" s="66">
        <f t="shared" ref="AV68" si="38">Q74</f>
        <v>0</v>
      </c>
      <c r="AW68" s="68">
        <f t="shared" ref="AW68" si="39">R74</f>
        <v>0</v>
      </c>
      <c r="AX68" s="301">
        <f t="shared" ref="AX68" si="40">T74</f>
        <v>0</v>
      </c>
      <c r="AY68" s="301"/>
      <c r="AZ68" s="301"/>
      <c r="BA68" s="301"/>
      <c r="BB68" s="303">
        <f t="shared" ref="BB68" si="41">AD74</f>
        <v>0</v>
      </c>
      <c r="BC68" s="283"/>
      <c r="BD68" s="283"/>
      <c r="BE68" s="283"/>
      <c r="BF68" s="283"/>
      <c r="BG68" s="283">
        <f t="shared" ref="BG68" si="42">X74</f>
        <v>0</v>
      </c>
      <c r="BH68" s="283"/>
      <c r="BI68" s="284">
        <f t="shared" ref="BI68" si="43">AA74</f>
        <v>0</v>
      </c>
      <c r="BJ68" s="283"/>
      <c r="BK68" s="302">
        <f t="shared" ref="BK68" si="44">X75</f>
        <v>0</v>
      </c>
      <c r="BL68" s="302"/>
      <c r="BM68" s="302"/>
      <c r="BN68" s="302"/>
      <c r="BO68" s="302"/>
      <c r="BP68" s="302"/>
      <c r="BQ68" s="302"/>
    </row>
    <row r="69" spans="1:69">
      <c r="A69" s="254"/>
      <c r="B69" s="254"/>
      <c r="C69" s="254"/>
      <c r="D69" s="254"/>
      <c r="E69" s="254"/>
      <c r="F69" s="254"/>
      <c r="G69" s="254"/>
      <c r="H69" s="254"/>
      <c r="I69" s="254"/>
      <c r="J69" s="254"/>
      <c r="K69" s="254"/>
      <c r="L69" s="254"/>
      <c r="M69" s="254"/>
      <c r="N69" s="254"/>
      <c r="O69" s="254"/>
      <c r="P69" s="254"/>
      <c r="Q69" s="254"/>
      <c r="R69" s="254"/>
      <c r="S69" s="254"/>
      <c r="T69" s="254"/>
      <c r="U69" s="254"/>
      <c r="V69" s="254"/>
      <c r="W69" s="254"/>
      <c r="X69" s="294"/>
      <c r="Y69" s="295"/>
      <c r="Z69" s="295"/>
      <c r="AA69" s="295"/>
      <c r="AB69" s="295"/>
      <c r="AC69" s="295"/>
      <c r="AD69" s="295"/>
      <c r="AE69" s="295"/>
      <c r="AF69" s="295"/>
      <c r="AG69" s="296"/>
      <c r="AH69" s="283">
        <f t="shared" ref="AH69" si="45">A76</f>
        <v>0</v>
      </c>
      <c r="AI69" s="283"/>
      <c r="AJ69" s="283">
        <f t="shared" ref="AJ69" si="46">E76</f>
        <v>0</v>
      </c>
      <c r="AK69" s="283"/>
      <c r="AL69" s="283">
        <f t="shared" ref="AL69" si="47">H76</f>
        <v>0</v>
      </c>
      <c r="AM69" s="283"/>
      <c r="AN69" s="283"/>
      <c r="AO69" s="283"/>
      <c r="AP69" s="283">
        <f t="shared" ref="AP69" si="48">K76</f>
        <v>0</v>
      </c>
      <c r="AQ69" s="283"/>
      <c r="AR69" s="283"/>
      <c r="AS69" s="283">
        <f t="shared" ref="AS69" si="49">N76</f>
        <v>0</v>
      </c>
      <c r="AT69" s="283"/>
      <c r="AU69" s="283"/>
      <c r="AV69" s="66">
        <f t="shared" ref="AV69" si="50">Q76</f>
        <v>0</v>
      </c>
      <c r="AW69" s="68">
        <f t="shared" ref="AW69" si="51">R76</f>
        <v>0</v>
      </c>
      <c r="AX69" s="301">
        <f t="shared" ref="AX69" si="52">T76</f>
        <v>0</v>
      </c>
      <c r="AY69" s="301"/>
      <c r="AZ69" s="301"/>
      <c r="BA69" s="301"/>
      <c r="BB69" s="303">
        <f t="shared" ref="BB69" si="53">AD76</f>
        <v>0</v>
      </c>
      <c r="BC69" s="283"/>
      <c r="BD69" s="283"/>
      <c r="BE69" s="283"/>
      <c r="BF69" s="283"/>
      <c r="BG69" s="283">
        <f t="shared" ref="BG69" si="54">X76</f>
        <v>0</v>
      </c>
      <c r="BH69" s="283"/>
      <c r="BI69" s="284">
        <f t="shared" ref="BI69" si="55">AA76</f>
        <v>0</v>
      </c>
      <c r="BJ69" s="283"/>
      <c r="BK69" s="302">
        <f t="shared" ref="BK69" si="56">X77</f>
        <v>0</v>
      </c>
      <c r="BL69" s="302"/>
      <c r="BM69" s="302"/>
      <c r="BN69" s="302"/>
      <c r="BO69" s="302"/>
      <c r="BP69" s="302"/>
      <c r="BQ69" s="302"/>
    </row>
    <row r="70" spans="1:69">
      <c r="A70" s="254"/>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70" t="s">
        <v>243</v>
      </c>
      <c r="AA70" s="255"/>
      <c r="AB70" s="255"/>
      <c r="AC70" s="71" t="s">
        <v>244</v>
      </c>
      <c r="AD70" s="297"/>
      <c r="AE70" s="297"/>
      <c r="AF70" s="297"/>
      <c r="AG70" s="297"/>
      <c r="AH70" s="283">
        <f t="shared" ref="AH70" si="57">A78</f>
        <v>0</v>
      </c>
      <c r="AI70" s="283"/>
      <c r="AJ70" s="283">
        <f t="shared" ref="AJ70" si="58">E78</f>
        <v>0</v>
      </c>
      <c r="AK70" s="283"/>
      <c r="AL70" s="283">
        <f t="shared" ref="AL70" si="59">H78</f>
        <v>0</v>
      </c>
      <c r="AM70" s="283"/>
      <c r="AN70" s="283"/>
      <c r="AO70" s="283"/>
      <c r="AP70" s="283">
        <f t="shared" ref="AP70" si="60">K78</f>
        <v>0</v>
      </c>
      <c r="AQ70" s="283"/>
      <c r="AR70" s="283"/>
      <c r="AS70" s="283">
        <f t="shared" ref="AS70" si="61">N78</f>
        <v>0</v>
      </c>
      <c r="AT70" s="283"/>
      <c r="AU70" s="283"/>
      <c r="AV70" s="66">
        <f t="shared" ref="AV70" si="62">Q78</f>
        <v>0</v>
      </c>
      <c r="AW70" s="68">
        <f t="shared" ref="AW70" si="63">R78</f>
        <v>0</v>
      </c>
      <c r="AX70" s="301">
        <f t="shared" ref="AX70" si="64">T78</f>
        <v>0</v>
      </c>
      <c r="AY70" s="301"/>
      <c r="AZ70" s="301"/>
      <c r="BA70" s="301"/>
      <c r="BB70" s="303">
        <f t="shared" ref="BB70" si="65">AD78</f>
        <v>0</v>
      </c>
      <c r="BC70" s="283"/>
      <c r="BD70" s="283"/>
      <c r="BE70" s="283"/>
      <c r="BF70" s="283"/>
      <c r="BG70" s="283">
        <f t="shared" ref="BG70" si="66">X78</f>
        <v>0</v>
      </c>
      <c r="BH70" s="283"/>
      <c r="BI70" s="284">
        <f t="shared" ref="BI70" si="67">AA78</f>
        <v>0</v>
      </c>
      <c r="BJ70" s="283"/>
      <c r="BK70" s="302">
        <f t="shared" ref="BK70" si="68">X79</f>
        <v>0</v>
      </c>
      <c r="BL70" s="302"/>
      <c r="BM70" s="302"/>
      <c r="BN70" s="302"/>
      <c r="BO70" s="302"/>
      <c r="BP70" s="302"/>
      <c r="BQ70" s="302"/>
    </row>
    <row r="71" spans="1:69">
      <c r="A71" s="254"/>
      <c r="B71" s="254"/>
      <c r="C71" s="254"/>
      <c r="D71" s="254"/>
      <c r="E71" s="254"/>
      <c r="F71" s="254"/>
      <c r="G71" s="254"/>
      <c r="H71" s="254"/>
      <c r="I71" s="254"/>
      <c r="J71" s="254"/>
      <c r="K71" s="254"/>
      <c r="L71" s="254"/>
      <c r="M71" s="254"/>
      <c r="N71" s="254"/>
      <c r="O71" s="254"/>
      <c r="P71" s="254"/>
      <c r="Q71" s="254"/>
      <c r="R71" s="254"/>
      <c r="S71" s="254"/>
      <c r="T71" s="254"/>
      <c r="U71" s="254"/>
      <c r="V71" s="254"/>
      <c r="W71" s="254"/>
      <c r="X71" s="294"/>
      <c r="Y71" s="295"/>
      <c r="Z71" s="295"/>
      <c r="AA71" s="295"/>
      <c r="AB71" s="295"/>
      <c r="AC71" s="295"/>
      <c r="AD71" s="295"/>
      <c r="AE71" s="295"/>
      <c r="AF71" s="295"/>
      <c r="AG71" s="296"/>
      <c r="AH71" s="283">
        <f t="shared" ref="AH71" si="69">A80</f>
        <v>0</v>
      </c>
      <c r="AI71" s="283"/>
      <c r="AJ71" s="283">
        <f t="shared" ref="AJ71" si="70">E80</f>
        <v>0</v>
      </c>
      <c r="AK71" s="283"/>
      <c r="AL71" s="283">
        <f t="shared" ref="AL71" si="71">H80</f>
        <v>0</v>
      </c>
      <c r="AM71" s="283"/>
      <c r="AN71" s="283"/>
      <c r="AO71" s="283"/>
      <c r="AP71" s="283">
        <f t="shared" ref="AP71" si="72">K80</f>
        <v>0</v>
      </c>
      <c r="AQ71" s="283"/>
      <c r="AR71" s="283"/>
      <c r="AS71" s="283">
        <f t="shared" ref="AS71" si="73">N80</f>
        <v>0</v>
      </c>
      <c r="AT71" s="283"/>
      <c r="AU71" s="283"/>
      <c r="AV71" s="66">
        <f t="shared" ref="AV71" si="74">Q80</f>
        <v>0</v>
      </c>
      <c r="AW71" s="68">
        <f t="shared" ref="AW71" si="75">R80</f>
        <v>0</v>
      </c>
      <c r="AX71" s="301">
        <f t="shared" ref="AX71" si="76">T80</f>
        <v>0</v>
      </c>
      <c r="AY71" s="301"/>
      <c r="AZ71" s="301"/>
      <c r="BA71" s="301"/>
      <c r="BB71" s="303">
        <f t="shared" ref="BB71" si="77">AD80</f>
        <v>0</v>
      </c>
      <c r="BC71" s="283"/>
      <c r="BD71" s="283"/>
      <c r="BE71" s="283"/>
      <c r="BF71" s="283"/>
      <c r="BG71" s="283">
        <f t="shared" ref="BG71" si="78">X80</f>
        <v>0</v>
      </c>
      <c r="BH71" s="283"/>
      <c r="BI71" s="284">
        <f t="shared" ref="BI71" si="79">AA80</f>
        <v>0</v>
      </c>
      <c r="BJ71" s="283"/>
      <c r="BK71" s="302">
        <f t="shared" ref="BK71" si="80">X81</f>
        <v>0</v>
      </c>
      <c r="BL71" s="302"/>
      <c r="BM71" s="302"/>
      <c r="BN71" s="302"/>
      <c r="BO71" s="302"/>
      <c r="BP71" s="302"/>
      <c r="BQ71" s="302"/>
    </row>
    <row r="72" spans="1:69">
      <c r="A72" s="254"/>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70" t="s">
        <v>243</v>
      </c>
      <c r="AA72" s="255"/>
      <c r="AB72" s="255"/>
      <c r="AC72" s="71" t="s">
        <v>244</v>
      </c>
      <c r="AD72" s="297"/>
      <c r="AE72" s="297"/>
      <c r="AF72" s="297"/>
      <c r="AG72" s="297"/>
      <c r="AH72" s="283">
        <f t="shared" ref="AH72" si="81">A82</f>
        <v>0</v>
      </c>
      <c r="AI72" s="283"/>
      <c r="AJ72" s="283">
        <f t="shared" ref="AJ72" si="82">E82</f>
        <v>0</v>
      </c>
      <c r="AK72" s="283"/>
      <c r="AL72" s="283">
        <f t="shared" ref="AL72" si="83">H82</f>
        <v>0</v>
      </c>
      <c r="AM72" s="283"/>
      <c r="AN72" s="283"/>
      <c r="AO72" s="283"/>
      <c r="AP72" s="283">
        <f t="shared" ref="AP72" si="84">K82</f>
        <v>0</v>
      </c>
      <c r="AQ72" s="283"/>
      <c r="AR72" s="283"/>
      <c r="AS72" s="283">
        <f t="shared" ref="AS72" si="85">N82</f>
        <v>0</v>
      </c>
      <c r="AT72" s="283"/>
      <c r="AU72" s="283"/>
      <c r="AV72" s="66">
        <f t="shared" ref="AV72" si="86">Q82</f>
        <v>0</v>
      </c>
      <c r="AW72" s="68">
        <f t="shared" ref="AW72" si="87">R82</f>
        <v>0</v>
      </c>
      <c r="AX72" s="301">
        <f t="shared" ref="AX72" si="88">T82</f>
        <v>0</v>
      </c>
      <c r="AY72" s="301"/>
      <c r="AZ72" s="301"/>
      <c r="BA72" s="301"/>
      <c r="BB72" s="303">
        <f t="shared" ref="BB72" si="89">AD82</f>
        <v>0</v>
      </c>
      <c r="BC72" s="283"/>
      <c r="BD72" s="283"/>
      <c r="BE72" s="283"/>
      <c r="BF72" s="283"/>
      <c r="BG72" s="283">
        <f t="shared" ref="BG72" si="90">X82</f>
        <v>0</v>
      </c>
      <c r="BH72" s="283"/>
      <c r="BI72" s="284">
        <f t="shared" ref="BI72" si="91">AA82</f>
        <v>0</v>
      </c>
      <c r="BJ72" s="283"/>
      <c r="BK72" s="302">
        <f t="shared" ref="BK72" si="92">X83</f>
        <v>0</v>
      </c>
      <c r="BL72" s="302"/>
      <c r="BM72" s="302"/>
      <c r="BN72" s="302"/>
      <c r="BO72" s="302"/>
      <c r="BP72" s="302"/>
      <c r="BQ72" s="302"/>
    </row>
    <row r="73" spans="1:69">
      <c r="A73" s="254"/>
      <c r="B73" s="254"/>
      <c r="C73" s="254"/>
      <c r="D73" s="254"/>
      <c r="E73" s="254"/>
      <c r="F73" s="254"/>
      <c r="G73" s="254"/>
      <c r="H73" s="254"/>
      <c r="I73" s="254"/>
      <c r="J73" s="254"/>
      <c r="K73" s="254"/>
      <c r="L73" s="254"/>
      <c r="M73" s="254"/>
      <c r="N73" s="254"/>
      <c r="O73" s="254"/>
      <c r="P73" s="254"/>
      <c r="Q73" s="254"/>
      <c r="R73" s="254"/>
      <c r="S73" s="254"/>
      <c r="T73" s="254"/>
      <c r="U73" s="254"/>
      <c r="V73" s="254"/>
      <c r="W73" s="254"/>
      <c r="X73" s="294"/>
      <c r="Y73" s="295"/>
      <c r="Z73" s="295"/>
      <c r="AA73" s="295"/>
      <c r="AB73" s="295"/>
      <c r="AC73" s="295"/>
      <c r="AD73" s="295"/>
      <c r="AE73" s="295"/>
      <c r="AF73" s="295"/>
      <c r="AG73" s="296"/>
      <c r="AH73" s="283">
        <f t="shared" ref="AH73" si="93">A84</f>
        <v>0</v>
      </c>
      <c r="AI73" s="283"/>
      <c r="AJ73" s="283">
        <f t="shared" ref="AJ73" si="94">E84</f>
        <v>0</v>
      </c>
      <c r="AK73" s="283"/>
      <c r="AL73" s="283">
        <f t="shared" ref="AL73" si="95">H84</f>
        <v>0</v>
      </c>
      <c r="AM73" s="283"/>
      <c r="AN73" s="283"/>
      <c r="AO73" s="283"/>
      <c r="AP73" s="283">
        <f t="shared" ref="AP73" si="96">K84</f>
        <v>0</v>
      </c>
      <c r="AQ73" s="283"/>
      <c r="AR73" s="283"/>
      <c r="AS73" s="283">
        <f t="shared" ref="AS73" si="97">N84</f>
        <v>0</v>
      </c>
      <c r="AT73" s="283"/>
      <c r="AU73" s="283"/>
      <c r="AV73" s="66">
        <f t="shared" ref="AV73" si="98">Q84</f>
        <v>0</v>
      </c>
      <c r="AW73" s="68">
        <f t="shared" ref="AW73" si="99">R84</f>
        <v>0</v>
      </c>
      <c r="AX73" s="301">
        <f t="shared" ref="AX73" si="100">T84</f>
        <v>0</v>
      </c>
      <c r="AY73" s="301"/>
      <c r="AZ73" s="301"/>
      <c r="BA73" s="301"/>
      <c r="BB73" s="303">
        <f t="shared" ref="BB73" si="101">AD84</f>
        <v>0</v>
      </c>
      <c r="BC73" s="283"/>
      <c r="BD73" s="283"/>
      <c r="BE73" s="283"/>
      <c r="BF73" s="283"/>
      <c r="BG73" s="283">
        <f t="shared" ref="BG73" si="102">X84</f>
        <v>0</v>
      </c>
      <c r="BH73" s="283"/>
      <c r="BI73" s="284">
        <f t="shared" ref="BI73" si="103">AA84</f>
        <v>0</v>
      </c>
      <c r="BJ73" s="283"/>
      <c r="BK73" s="302">
        <f t="shared" ref="BK73" si="104">X85</f>
        <v>0</v>
      </c>
      <c r="BL73" s="302"/>
      <c r="BM73" s="302"/>
      <c r="BN73" s="302"/>
      <c r="BO73" s="302"/>
      <c r="BP73" s="302"/>
      <c r="BQ73" s="302"/>
    </row>
    <row r="74" spans="1:69" ht="24.75">
      <c r="A74" s="254"/>
      <c r="B74" s="254"/>
      <c r="C74" s="254"/>
      <c r="D74" s="254"/>
      <c r="E74" s="254"/>
      <c r="F74" s="254"/>
      <c r="G74" s="254"/>
      <c r="H74" s="254"/>
      <c r="I74" s="254"/>
      <c r="J74" s="254"/>
      <c r="K74" s="254"/>
      <c r="L74" s="254"/>
      <c r="M74" s="254"/>
      <c r="N74" s="254"/>
      <c r="O74" s="254"/>
      <c r="P74" s="254"/>
      <c r="Q74" s="254"/>
      <c r="R74" s="254"/>
      <c r="S74" s="254"/>
      <c r="T74" s="254"/>
      <c r="U74" s="254"/>
      <c r="V74" s="254"/>
      <c r="W74" s="254"/>
      <c r="X74" s="254"/>
      <c r="Y74" s="254"/>
      <c r="Z74" s="70" t="s">
        <v>243</v>
      </c>
      <c r="AA74" s="255"/>
      <c r="AB74" s="255"/>
      <c r="AC74" s="71" t="s">
        <v>244</v>
      </c>
      <c r="AD74" s="297"/>
      <c r="AE74" s="297"/>
      <c r="AF74" s="297"/>
      <c r="AG74" s="297"/>
      <c r="AH74" s="283" t="str">
        <f t="shared" ref="AH74" si="105">A86</f>
        <v>受級</v>
      </c>
      <c r="AI74" s="283"/>
      <c r="AJ74" s="283" t="str">
        <f t="shared" ref="AJ74" si="106">E86</f>
        <v>名字</v>
      </c>
      <c r="AK74" s="283"/>
      <c r="AL74" s="283" t="str">
        <f t="shared" ref="AL74" si="107">H86</f>
        <v>名前</v>
      </c>
      <c r="AM74" s="283"/>
      <c r="AN74" s="283"/>
      <c r="AO74" s="283"/>
      <c r="AP74" s="283" t="str">
        <f t="shared" ref="AP74" si="108">K86</f>
        <v>ﾌﾘｶﾞﾅ</v>
      </c>
      <c r="AQ74" s="283"/>
      <c r="AR74" s="283"/>
      <c r="AS74" s="283" t="str">
        <f t="shared" ref="AS74" si="109">N86</f>
        <v>ﾌﾘｶﾞﾅ</v>
      </c>
      <c r="AT74" s="283"/>
      <c r="AU74" s="283"/>
      <c r="AV74" s="66" t="str">
        <f t="shared" ref="AV74" si="110">Q86</f>
        <v>性別</v>
      </c>
      <c r="AW74" s="68" t="str">
        <f t="shared" ref="AW74" si="111">R86</f>
        <v>年齢</v>
      </c>
      <c r="AX74" s="301" t="str">
        <f t="shared" ref="AX74" si="112">T86</f>
        <v>生年月日</v>
      </c>
      <c r="AY74" s="301"/>
      <c r="AZ74" s="301"/>
      <c r="BA74" s="301"/>
      <c r="BB74" s="303">
        <f t="shared" ref="BB74" si="113">AD86</f>
        <v>0</v>
      </c>
      <c r="BC74" s="283"/>
      <c r="BD74" s="283"/>
      <c r="BE74" s="283"/>
      <c r="BF74" s="283"/>
      <c r="BG74" s="283" t="str">
        <f t="shared" ref="BG74" si="114">X86</f>
        <v>〒</v>
      </c>
      <c r="BH74" s="283"/>
      <c r="BI74" s="284">
        <f t="shared" ref="BI74" si="115">AA86</f>
        <v>0</v>
      </c>
      <c r="BJ74" s="283"/>
      <c r="BK74" s="302" t="str">
        <f t="shared" ref="BK74" si="116">X87</f>
        <v>住所</v>
      </c>
      <c r="BL74" s="302"/>
      <c r="BM74" s="302"/>
      <c r="BN74" s="302"/>
      <c r="BO74" s="302"/>
      <c r="BP74" s="302"/>
      <c r="BQ74" s="302"/>
    </row>
    <row r="75" spans="1:69">
      <c r="A75" s="254"/>
      <c r="B75" s="254"/>
      <c r="C75" s="254"/>
      <c r="D75" s="254"/>
      <c r="E75" s="254"/>
      <c r="F75" s="254"/>
      <c r="G75" s="254"/>
      <c r="H75" s="254"/>
      <c r="I75" s="254"/>
      <c r="J75" s="254"/>
      <c r="K75" s="254"/>
      <c r="L75" s="254"/>
      <c r="M75" s="254"/>
      <c r="N75" s="254"/>
      <c r="O75" s="254"/>
      <c r="P75" s="254"/>
      <c r="Q75" s="254"/>
      <c r="R75" s="254"/>
      <c r="S75" s="254"/>
      <c r="T75" s="254"/>
      <c r="U75" s="254"/>
      <c r="V75" s="254"/>
      <c r="W75" s="254"/>
      <c r="X75" s="294"/>
      <c r="Y75" s="295"/>
      <c r="Z75" s="295"/>
      <c r="AA75" s="295"/>
      <c r="AB75" s="295"/>
      <c r="AC75" s="295"/>
      <c r="AD75" s="295"/>
      <c r="AE75" s="295"/>
      <c r="AF75" s="295"/>
      <c r="AG75" s="296"/>
      <c r="AH75" s="283">
        <f t="shared" ref="AH75" si="117">A88</f>
        <v>0</v>
      </c>
      <c r="AI75" s="283"/>
      <c r="AJ75" s="283">
        <f t="shared" ref="AJ75" si="118">E88</f>
        <v>0</v>
      </c>
      <c r="AK75" s="283"/>
      <c r="AL75" s="283">
        <f t="shared" ref="AL75" si="119">H88</f>
        <v>0</v>
      </c>
      <c r="AM75" s="283"/>
      <c r="AN75" s="283"/>
      <c r="AO75" s="283"/>
      <c r="AP75" s="283">
        <f t="shared" ref="AP75" si="120">K88</f>
        <v>0</v>
      </c>
      <c r="AQ75" s="283"/>
      <c r="AR75" s="283"/>
      <c r="AS75" s="283">
        <f t="shared" ref="AS75" si="121">N88</f>
        <v>0</v>
      </c>
      <c r="AT75" s="283"/>
      <c r="AU75" s="283"/>
      <c r="AV75" s="66">
        <f t="shared" ref="AV75" si="122">Q88</f>
        <v>0</v>
      </c>
      <c r="AW75" s="68">
        <f t="shared" ref="AW75" si="123">R88</f>
        <v>0</v>
      </c>
      <c r="AX75" s="301">
        <f t="shared" ref="AX75" si="124">T88</f>
        <v>0</v>
      </c>
      <c r="AY75" s="301"/>
      <c r="AZ75" s="301"/>
      <c r="BA75" s="301"/>
      <c r="BB75" s="303">
        <f t="shared" ref="BB75" si="125">AD88</f>
        <v>0</v>
      </c>
      <c r="BC75" s="283"/>
      <c r="BD75" s="283"/>
      <c r="BE75" s="283"/>
      <c r="BF75" s="283"/>
      <c r="BG75" s="283">
        <f t="shared" ref="BG75" si="126">X88</f>
        <v>0</v>
      </c>
      <c r="BH75" s="283"/>
      <c r="BI75" s="284">
        <f t="shared" ref="BI75" si="127">AA88</f>
        <v>0</v>
      </c>
      <c r="BJ75" s="283"/>
      <c r="BK75" s="302">
        <f t="shared" ref="BK75" si="128">X89</f>
        <v>0</v>
      </c>
      <c r="BL75" s="302"/>
      <c r="BM75" s="302"/>
      <c r="BN75" s="302"/>
      <c r="BO75" s="302"/>
      <c r="BP75" s="302"/>
      <c r="BQ75" s="302"/>
    </row>
    <row r="76" spans="1:69">
      <c r="A76" s="254"/>
      <c r="B76" s="254"/>
      <c r="C76" s="254"/>
      <c r="D76" s="254"/>
      <c r="E76" s="254"/>
      <c r="F76" s="254"/>
      <c r="G76" s="254"/>
      <c r="H76" s="254"/>
      <c r="I76" s="254"/>
      <c r="J76" s="254"/>
      <c r="K76" s="254"/>
      <c r="L76" s="254"/>
      <c r="M76" s="254"/>
      <c r="N76" s="254"/>
      <c r="O76" s="254"/>
      <c r="P76" s="254"/>
      <c r="Q76" s="254"/>
      <c r="R76" s="254"/>
      <c r="S76" s="254"/>
      <c r="T76" s="254"/>
      <c r="U76" s="254"/>
      <c r="V76" s="254"/>
      <c r="W76" s="254"/>
      <c r="X76" s="254"/>
      <c r="Y76" s="254"/>
      <c r="Z76" s="70" t="s">
        <v>243</v>
      </c>
      <c r="AA76" s="255"/>
      <c r="AB76" s="255"/>
      <c r="AC76" s="71" t="s">
        <v>244</v>
      </c>
      <c r="AD76" s="297"/>
      <c r="AE76" s="297"/>
      <c r="AF76" s="297"/>
      <c r="AG76" s="297"/>
      <c r="AH76" s="283">
        <f t="shared" ref="AH76" si="129">A90</f>
        <v>0</v>
      </c>
      <c r="AI76" s="283"/>
      <c r="AJ76" s="283">
        <f t="shared" ref="AJ76" si="130">E90</f>
        <v>0</v>
      </c>
      <c r="AK76" s="283"/>
      <c r="AL76" s="283">
        <f t="shared" ref="AL76" si="131">H90</f>
        <v>0</v>
      </c>
      <c r="AM76" s="283"/>
      <c r="AN76" s="283"/>
      <c r="AO76" s="283"/>
      <c r="AP76" s="283">
        <f t="shared" ref="AP76" si="132">K90</f>
        <v>0</v>
      </c>
      <c r="AQ76" s="283"/>
      <c r="AR76" s="283"/>
      <c r="AS76" s="283">
        <f t="shared" ref="AS76" si="133">N90</f>
        <v>0</v>
      </c>
      <c r="AT76" s="283"/>
      <c r="AU76" s="283"/>
      <c r="AV76" s="66">
        <f t="shared" ref="AV76" si="134">Q90</f>
        <v>0</v>
      </c>
      <c r="AW76" s="68">
        <f t="shared" ref="AW76" si="135">R90</f>
        <v>0</v>
      </c>
      <c r="AX76" s="301">
        <f t="shared" ref="AX76" si="136">T90</f>
        <v>0</v>
      </c>
      <c r="AY76" s="301"/>
      <c r="AZ76" s="301"/>
      <c r="BA76" s="301"/>
      <c r="BB76" s="303">
        <f t="shared" ref="BB76" si="137">AD90</f>
        <v>0</v>
      </c>
      <c r="BC76" s="283"/>
      <c r="BD76" s="283"/>
      <c r="BE76" s="283"/>
      <c r="BF76" s="283"/>
      <c r="BG76" s="283">
        <f t="shared" ref="BG76" si="138">X90</f>
        <v>0</v>
      </c>
      <c r="BH76" s="283"/>
      <c r="BI76" s="284">
        <f t="shared" ref="BI76" si="139">AA90</f>
        <v>0</v>
      </c>
      <c r="BJ76" s="283"/>
      <c r="BK76" s="302">
        <f t="shared" ref="BK76" si="140">X91</f>
        <v>0</v>
      </c>
      <c r="BL76" s="302"/>
      <c r="BM76" s="302"/>
      <c r="BN76" s="302"/>
      <c r="BO76" s="302"/>
      <c r="BP76" s="302"/>
      <c r="BQ76" s="302"/>
    </row>
    <row r="77" spans="1:69">
      <c r="A77" s="254"/>
      <c r="B77" s="254"/>
      <c r="C77" s="254"/>
      <c r="D77" s="254"/>
      <c r="E77" s="254"/>
      <c r="F77" s="254"/>
      <c r="G77" s="254"/>
      <c r="H77" s="254"/>
      <c r="I77" s="254"/>
      <c r="J77" s="254"/>
      <c r="K77" s="254"/>
      <c r="L77" s="254"/>
      <c r="M77" s="254"/>
      <c r="N77" s="254"/>
      <c r="O77" s="254"/>
      <c r="P77" s="254"/>
      <c r="Q77" s="254"/>
      <c r="R77" s="254"/>
      <c r="S77" s="254"/>
      <c r="T77" s="254"/>
      <c r="U77" s="254"/>
      <c r="V77" s="254"/>
      <c r="W77" s="254"/>
      <c r="X77" s="294"/>
      <c r="Y77" s="295"/>
      <c r="Z77" s="295"/>
      <c r="AA77" s="295"/>
      <c r="AB77" s="295"/>
      <c r="AC77" s="295"/>
      <c r="AD77" s="295"/>
      <c r="AE77" s="295"/>
      <c r="AF77" s="295"/>
      <c r="AG77" s="296"/>
      <c r="AH77" s="283">
        <f t="shared" ref="AH77" si="141">A92</f>
        <v>0</v>
      </c>
      <c r="AI77" s="283"/>
      <c r="AJ77" s="283">
        <f t="shared" ref="AJ77" si="142">E92</f>
        <v>0</v>
      </c>
      <c r="AK77" s="283"/>
      <c r="AL77" s="283">
        <f t="shared" ref="AL77" si="143">H92</f>
        <v>0</v>
      </c>
      <c r="AM77" s="283"/>
      <c r="AN77" s="283"/>
      <c r="AO77" s="283"/>
      <c r="AP77" s="283">
        <f t="shared" ref="AP77" si="144">K92</f>
        <v>0</v>
      </c>
      <c r="AQ77" s="283"/>
      <c r="AR77" s="283"/>
      <c r="AS77" s="283">
        <f t="shared" ref="AS77" si="145">N92</f>
        <v>0</v>
      </c>
      <c r="AT77" s="283"/>
      <c r="AU77" s="283"/>
      <c r="AV77" s="66">
        <f t="shared" ref="AV77" si="146">Q92</f>
        <v>0</v>
      </c>
      <c r="AW77" s="68">
        <f t="shared" ref="AW77" si="147">R92</f>
        <v>0</v>
      </c>
      <c r="AX77" s="301">
        <f t="shared" ref="AX77" si="148">T92</f>
        <v>0</v>
      </c>
      <c r="AY77" s="301"/>
      <c r="AZ77" s="301"/>
      <c r="BA77" s="301"/>
      <c r="BB77" s="303">
        <f t="shared" ref="BB77" si="149">AD92</f>
        <v>0</v>
      </c>
      <c r="BC77" s="283"/>
      <c r="BD77" s="283"/>
      <c r="BE77" s="283"/>
      <c r="BF77" s="283"/>
      <c r="BG77" s="283">
        <f t="shared" ref="BG77" si="150">X92</f>
        <v>0</v>
      </c>
      <c r="BH77" s="283"/>
      <c r="BI77" s="284">
        <f t="shared" ref="BI77" si="151">AA92</f>
        <v>0</v>
      </c>
      <c r="BJ77" s="283"/>
      <c r="BK77" s="302">
        <f t="shared" ref="BK77" si="152">X93</f>
        <v>0</v>
      </c>
      <c r="BL77" s="302"/>
      <c r="BM77" s="302"/>
      <c r="BN77" s="302"/>
      <c r="BO77" s="302"/>
      <c r="BP77" s="302"/>
      <c r="BQ77" s="302"/>
    </row>
    <row r="78" spans="1:69">
      <c r="A78" s="254"/>
      <c r="B78" s="254"/>
      <c r="C78" s="254"/>
      <c r="D78" s="254"/>
      <c r="E78" s="254"/>
      <c r="F78" s="254"/>
      <c r="G78" s="254"/>
      <c r="H78" s="254"/>
      <c r="I78" s="254"/>
      <c r="J78" s="254"/>
      <c r="K78" s="254"/>
      <c r="L78" s="254"/>
      <c r="M78" s="254"/>
      <c r="N78" s="254"/>
      <c r="O78" s="254"/>
      <c r="P78" s="254"/>
      <c r="Q78" s="254"/>
      <c r="R78" s="254"/>
      <c r="S78" s="254"/>
      <c r="T78" s="254"/>
      <c r="U78" s="254"/>
      <c r="V78" s="254"/>
      <c r="W78" s="254"/>
      <c r="X78" s="254"/>
      <c r="Y78" s="254"/>
      <c r="Z78" s="70" t="s">
        <v>243</v>
      </c>
      <c r="AA78" s="255"/>
      <c r="AB78" s="255"/>
      <c r="AC78" s="71" t="s">
        <v>244</v>
      </c>
      <c r="AD78" s="297"/>
      <c r="AE78" s="297"/>
      <c r="AF78" s="297"/>
      <c r="AG78" s="297"/>
      <c r="AH78" s="283">
        <f t="shared" ref="AH78" si="153">A94</f>
        <v>0</v>
      </c>
      <c r="AI78" s="283"/>
      <c r="AJ78" s="283">
        <f t="shared" ref="AJ78" si="154">E94</f>
        <v>0</v>
      </c>
      <c r="AK78" s="283"/>
      <c r="AL78" s="283">
        <f t="shared" ref="AL78" si="155">H94</f>
        <v>0</v>
      </c>
      <c r="AM78" s="283"/>
      <c r="AN78" s="283"/>
      <c r="AO78" s="283"/>
      <c r="AP78" s="283">
        <f t="shared" ref="AP78" si="156">K94</f>
        <v>0</v>
      </c>
      <c r="AQ78" s="283"/>
      <c r="AR78" s="283"/>
      <c r="AS78" s="283">
        <f t="shared" ref="AS78" si="157">N94</f>
        <v>0</v>
      </c>
      <c r="AT78" s="283"/>
      <c r="AU78" s="283"/>
      <c r="AV78" s="66">
        <f t="shared" ref="AV78" si="158">Q94</f>
        <v>0</v>
      </c>
      <c r="AW78" s="68">
        <f t="shared" ref="AW78" si="159">R94</f>
        <v>0</v>
      </c>
      <c r="AX78" s="301">
        <f t="shared" ref="AX78" si="160">T94</f>
        <v>0</v>
      </c>
      <c r="AY78" s="301"/>
      <c r="AZ78" s="301"/>
      <c r="BA78" s="301"/>
      <c r="BB78" s="303">
        <f t="shared" ref="BB78" si="161">AD94</f>
        <v>0</v>
      </c>
      <c r="BC78" s="283"/>
      <c r="BD78" s="283"/>
      <c r="BE78" s="283"/>
      <c r="BF78" s="283"/>
      <c r="BG78" s="283">
        <f t="shared" ref="BG78" si="162">X94</f>
        <v>0</v>
      </c>
      <c r="BH78" s="283"/>
      <c r="BI78" s="284">
        <f t="shared" ref="BI78" si="163">AA94</f>
        <v>0</v>
      </c>
      <c r="BJ78" s="283"/>
      <c r="BK78" s="302">
        <f t="shared" ref="BK78" si="164">X95</f>
        <v>0</v>
      </c>
      <c r="BL78" s="302"/>
      <c r="BM78" s="302"/>
      <c r="BN78" s="302"/>
      <c r="BO78" s="302"/>
      <c r="BP78" s="302"/>
      <c r="BQ78" s="302"/>
    </row>
    <row r="79" spans="1:69">
      <c r="A79" s="254"/>
      <c r="B79" s="254"/>
      <c r="C79" s="254"/>
      <c r="D79" s="254"/>
      <c r="E79" s="254"/>
      <c r="F79" s="254"/>
      <c r="G79" s="254"/>
      <c r="H79" s="254"/>
      <c r="I79" s="254"/>
      <c r="J79" s="254"/>
      <c r="K79" s="254"/>
      <c r="L79" s="254"/>
      <c r="M79" s="254"/>
      <c r="N79" s="254"/>
      <c r="O79" s="254"/>
      <c r="P79" s="254"/>
      <c r="Q79" s="254"/>
      <c r="R79" s="254"/>
      <c r="S79" s="254"/>
      <c r="T79" s="254"/>
      <c r="U79" s="254"/>
      <c r="V79" s="254"/>
      <c r="W79" s="254"/>
      <c r="X79" s="294"/>
      <c r="Y79" s="295"/>
      <c r="Z79" s="295"/>
      <c r="AA79" s="295"/>
      <c r="AB79" s="295"/>
      <c r="AC79" s="295"/>
      <c r="AD79" s="295"/>
      <c r="AE79" s="295"/>
      <c r="AF79" s="295"/>
      <c r="AG79" s="296"/>
      <c r="AH79" s="283">
        <f t="shared" ref="AH79" si="165">A96</f>
        <v>0</v>
      </c>
      <c r="AI79" s="283"/>
      <c r="AJ79" s="283">
        <f t="shared" ref="AJ79" si="166">E96</f>
        <v>0</v>
      </c>
      <c r="AK79" s="283"/>
      <c r="AL79" s="283">
        <f t="shared" ref="AL79" si="167">H96</f>
        <v>0</v>
      </c>
      <c r="AM79" s="283"/>
      <c r="AN79" s="283"/>
      <c r="AO79" s="283"/>
      <c r="AP79" s="283">
        <f t="shared" ref="AP79" si="168">K96</f>
        <v>0</v>
      </c>
      <c r="AQ79" s="283"/>
      <c r="AR79" s="283"/>
      <c r="AS79" s="283">
        <f t="shared" ref="AS79" si="169">N96</f>
        <v>0</v>
      </c>
      <c r="AT79" s="283"/>
      <c r="AU79" s="283"/>
      <c r="AV79" s="66">
        <f t="shared" ref="AV79" si="170">Q96</f>
        <v>0</v>
      </c>
      <c r="AW79" s="68">
        <f t="shared" ref="AW79" si="171">R96</f>
        <v>0</v>
      </c>
      <c r="AX79" s="301">
        <f t="shared" ref="AX79" si="172">T96</f>
        <v>0</v>
      </c>
      <c r="AY79" s="301"/>
      <c r="AZ79" s="301"/>
      <c r="BA79" s="301"/>
      <c r="BB79" s="303">
        <f t="shared" ref="BB79" si="173">AD96</f>
        <v>0</v>
      </c>
      <c r="BC79" s="283"/>
      <c r="BD79" s="283"/>
      <c r="BE79" s="283"/>
      <c r="BF79" s="283"/>
      <c r="BG79" s="283">
        <f t="shared" ref="BG79" si="174">X96</f>
        <v>0</v>
      </c>
      <c r="BH79" s="283"/>
      <c r="BI79" s="284">
        <f t="shared" ref="BI79" si="175">AA96</f>
        <v>0</v>
      </c>
      <c r="BJ79" s="283"/>
      <c r="BK79" s="302">
        <f t="shared" ref="BK79" si="176">X97</f>
        <v>0</v>
      </c>
      <c r="BL79" s="302"/>
      <c r="BM79" s="302"/>
      <c r="BN79" s="302"/>
      <c r="BO79" s="302"/>
      <c r="BP79" s="302"/>
      <c r="BQ79" s="302"/>
    </row>
    <row r="80" spans="1:69" ht="15" customHeight="1">
      <c r="A80" s="254"/>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70" t="s">
        <v>243</v>
      </c>
      <c r="AA80" s="255"/>
      <c r="AB80" s="255"/>
      <c r="AC80" s="71" t="s">
        <v>244</v>
      </c>
      <c r="AD80" s="297"/>
      <c r="AE80" s="297"/>
      <c r="AF80" s="297"/>
      <c r="AG80" s="297"/>
      <c r="AH80" s="283">
        <f t="shared" ref="AH80" si="177">A100</f>
        <v>0</v>
      </c>
      <c r="AI80" s="283"/>
      <c r="AJ80" s="283">
        <f t="shared" ref="AJ80" si="178">E100</f>
        <v>0</v>
      </c>
      <c r="AK80" s="283"/>
      <c r="AL80" s="283">
        <f t="shared" ref="AL80" si="179">H100</f>
        <v>0</v>
      </c>
      <c r="AM80" s="283"/>
      <c r="AN80" s="283"/>
      <c r="AO80" s="283"/>
      <c r="AP80" s="283">
        <f t="shared" ref="AP80" si="180">K100</f>
        <v>0</v>
      </c>
      <c r="AQ80" s="283"/>
      <c r="AR80" s="283"/>
      <c r="AS80" s="283">
        <f t="shared" ref="AS80" si="181">N100</f>
        <v>0</v>
      </c>
      <c r="AT80" s="283"/>
      <c r="AU80" s="283"/>
      <c r="AV80" s="66">
        <f t="shared" ref="AV80" si="182">Q100</f>
        <v>0</v>
      </c>
      <c r="AW80" s="68">
        <f t="shared" ref="AW80" si="183">R100</f>
        <v>0</v>
      </c>
      <c r="AX80" s="301">
        <f t="shared" ref="AX80" si="184">T100</f>
        <v>0</v>
      </c>
      <c r="AY80" s="301"/>
      <c r="AZ80" s="301"/>
      <c r="BA80" s="301"/>
      <c r="BB80" s="303">
        <f t="shared" ref="BB80" si="185">AD100</f>
        <v>0</v>
      </c>
      <c r="BC80" s="283"/>
      <c r="BD80" s="283"/>
      <c r="BE80" s="283"/>
      <c r="BF80" s="283"/>
      <c r="BG80" s="283">
        <f t="shared" ref="BG80" si="186">X100</f>
        <v>0</v>
      </c>
      <c r="BH80" s="283"/>
      <c r="BI80" s="284">
        <f t="shared" ref="BI80" si="187">AA100</f>
        <v>0</v>
      </c>
      <c r="BJ80" s="283"/>
      <c r="BK80" s="302">
        <f t="shared" ref="BK80" si="188">X101</f>
        <v>0</v>
      </c>
      <c r="BL80" s="302"/>
      <c r="BM80" s="302"/>
      <c r="BN80" s="302"/>
      <c r="BO80" s="302"/>
      <c r="BP80" s="302"/>
      <c r="BQ80" s="302"/>
    </row>
    <row r="81" spans="1:69" ht="15" customHeight="1">
      <c r="A81" s="254"/>
      <c r="B81" s="254"/>
      <c r="C81" s="254"/>
      <c r="D81" s="254"/>
      <c r="E81" s="254"/>
      <c r="F81" s="254"/>
      <c r="G81" s="254"/>
      <c r="H81" s="254"/>
      <c r="I81" s="254"/>
      <c r="J81" s="254"/>
      <c r="K81" s="254"/>
      <c r="L81" s="254"/>
      <c r="M81" s="254"/>
      <c r="N81" s="254"/>
      <c r="O81" s="254"/>
      <c r="P81" s="254"/>
      <c r="Q81" s="254"/>
      <c r="R81" s="254"/>
      <c r="S81" s="254"/>
      <c r="T81" s="254"/>
      <c r="U81" s="254"/>
      <c r="V81" s="254"/>
      <c r="W81" s="254"/>
      <c r="X81" s="294"/>
      <c r="Y81" s="295"/>
      <c r="Z81" s="295"/>
      <c r="AA81" s="295"/>
      <c r="AB81" s="295"/>
      <c r="AC81" s="295"/>
      <c r="AD81" s="295"/>
      <c r="AE81" s="295"/>
      <c r="AF81" s="295"/>
      <c r="AG81" s="296"/>
      <c r="AH81" s="283">
        <f t="shared" ref="AH81" si="189">A102</f>
        <v>0</v>
      </c>
      <c r="AI81" s="283"/>
      <c r="AJ81" s="283">
        <f t="shared" ref="AJ81" si="190">E102</f>
        <v>0</v>
      </c>
      <c r="AK81" s="283"/>
      <c r="AL81" s="283">
        <f t="shared" ref="AL81" si="191">H102</f>
        <v>0</v>
      </c>
      <c r="AM81" s="283"/>
      <c r="AN81" s="283"/>
      <c r="AO81" s="283"/>
      <c r="AP81" s="283">
        <f t="shared" ref="AP81" si="192">K102</f>
        <v>0</v>
      </c>
      <c r="AQ81" s="283"/>
      <c r="AR81" s="283"/>
      <c r="AS81" s="283">
        <f t="shared" ref="AS81" si="193">N102</f>
        <v>0</v>
      </c>
      <c r="AT81" s="283"/>
      <c r="AU81" s="283"/>
      <c r="AV81" s="66">
        <f t="shared" ref="AV81" si="194">Q102</f>
        <v>0</v>
      </c>
      <c r="AW81" s="68">
        <f t="shared" ref="AW81" si="195">R102</f>
        <v>0</v>
      </c>
      <c r="AX81" s="301">
        <f t="shared" ref="AX81" si="196">T102</f>
        <v>0</v>
      </c>
      <c r="AY81" s="301"/>
      <c r="AZ81" s="301"/>
      <c r="BA81" s="301"/>
      <c r="BB81" s="303">
        <f t="shared" ref="BB81" si="197">AD102</f>
        <v>0</v>
      </c>
      <c r="BC81" s="283"/>
      <c r="BD81" s="283"/>
      <c r="BE81" s="283"/>
      <c r="BF81" s="283"/>
      <c r="BG81" s="283">
        <f t="shared" ref="BG81" si="198">X102</f>
        <v>0</v>
      </c>
      <c r="BH81" s="283"/>
      <c r="BI81" s="284">
        <f t="shared" ref="BI81" si="199">AA102</f>
        <v>0</v>
      </c>
      <c r="BJ81" s="283"/>
      <c r="BK81" s="302">
        <f t="shared" ref="BK81" si="200">X103</f>
        <v>0</v>
      </c>
      <c r="BL81" s="302"/>
      <c r="BM81" s="302"/>
      <c r="BN81" s="302"/>
      <c r="BO81" s="302"/>
      <c r="BP81" s="302"/>
      <c r="BQ81" s="302"/>
    </row>
    <row r="82" spans="1:69">
      <c r="A82" s="254"/>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70" t="s">
        <v>243</v>
      </c>
      <c r="AA82" s="255"/>
      <c r="AB82" s="255"/>
      <c r="AC82" s="71" t="s">
        <v>244</v>
      </c>
      <c r="AD82" s="297"/>
      <c r="AE82" s="297"/>
      <c r="AF82" s="297"/>
      <c r="AG82" s="297"/>
      <c r="AH82" s="283">
        <f t="shared" ref="AH82" si="201">A104</f>
        <v>0</v>
      </c>
      <c r="AI82" s="283"/>
      <c r="AJ82" s="283">
        <f t="shared" ref="AJ82" si="202">E104</f>
        <v>0</v>
      </c>
      <c r="AK82" s="283"/>
      <c r="AL82" s="283">
        <f t="shared" ref="AL82" si="203">H104</f>
        <v>0</v>
      </c>
      <c r="AM82" s="283"/>
      <c r="AN82" s="283"/>
      <c r="AO82" s="283"/>
      <c r="AP82" s="283">
        <f t="shared" ref="AP82" si="204">K104</f>
        <v>0</v>
      </c>
      <c r="AQ82" s="283"/>
      <c r="AR82" s="283"/>
      <c r="AS82" s="283">
        <f t="shared" ref="AS82" si="205">N104</f>
        <v>0</v>
      </c>
      <c r="AT82" s="283"/>
      <c r="AU82" s="283"/>
      <c r="AV82" s="66">
        <f t="shared" ref="AV82" si="206">Q104</f>
        <v>0</v>
      </c>
      <c r="AW82" s="68">
        <f t="shared" ref="AW82" si="207">R104</f>
        <v>0</v>
      </c>
      <c r="AX82" s="301">
        <f t="shared" ref="AX82" si="208">T104</f>
        <v>0</v>
      </c>
      <c r="AY82" s="301"/>
      <c r="AZ82" s="301"/>
      <c r="BA82" s="301"/>
      <c r="BB82" s="303">
        <f t="shared" ref="BB82" si="209">AD104</f>
        <v>0</v>
      </c>
      <c r="BC82" s="283"/>
      <c r="BD82" s="283"/>
      <c r="BE82" s="283"/>
      <c r="BF82" s="283"/>
      <c r="BG82" s="283">
        <f t="shared" ref="BG82" si="210">X104</f>
        <v>0</v>
      </c>
      <c r="BH82" s="283"/>
      <c r="BI82" s="284">
        <f t="shared" ref="BI82" si="211">AA104</f>
        <v>0</v>
      </c>
      <c r="BJ82" s="283"/>
      <c r="BK82" s="302">
        <f t="shared" ref="BK82" si="212">X105</f>
        <v>0</v>
      </c>
      <c r="BL82" s="302"/>
      <c r="BM82" s="302"/>
      <c r="BN82" s="302"/>
      <c r="BO82" s="302"/>
      <c r="BP82" s="302"/>
      <c r="BQ82" s="302"/>
    </row>
    <row r="83" spans="1:69" ht="15" customHeight="1">
      <c r="A83" s="254"/>
      <c r="B83" s="254"/>
      <c r="C83" s="254"/>
      <c r="D83" s="254"/>
      <c r="E83" s="254"/>
      <c r="F83" s="254"/>
      <c r="G83" s="254"/>
      <c r="H83" s="254"/>
      <c r="I83" s="254"/>
      <c r="J83" s="254"/>
      <c r="K83" s="254"/>
      <c r="L83" s="254"/>
      <c r="M83" s="254"/>
      <c r="N83" s="254"/>
      <c r="O83" s="254"/>
      <c r="P83" s="254"/>
      <c r="Q83" s="254"/>
      <c r="R83" s="254"/>
      <c r="S83" s="254"/>
      <c r="T83" s="254"/>
      <c r="U83" s="254"/>
      <c r="V83" s="254"/>
      <c r="W83" s="254"/>
      <c r="X83" s="294"/>
      <c r="Y83" s="295"/>
      <c r="Z83" s="295"/>
      <c r="AA83" s="295"/>
      <c r="AB83" s="295"/>
      <c r="AC83" s="295"/>
      <c r="AD83" s="295"/>
      <c r="AE83" s="295"/>
      <c r="AF83" s="295"/>
      <c r="AG83" s="296"/>
      <c r="AH83" s="283">
        <f t="shared" ref="AH83" si="213">A106</f>
        <v>0</v>
      </c>
      <c r="AI83" s="283"/>
      <c r="AJ83" s="283">
        <f t="shared" ref="AJ83" si="214">E106</f>
        <v>0</v>
      </c>
      <c r="AK83" s="283"/>
      <c r="AL83" s="283">
        <f t="shared" ref="AL83" si="215">H106</f>
        <v>0</v>
      </c>
      <c r="AM83" s="283"/>
      <c r="AN83" s="283"/>
      <c r="AO83" s="283"/>
      <c r="AP83" s="283">
        <f t="shared" ref="AP83" si="216">K106</f>
        <v>0</v>
      </c>
      <c r="AQ83" s="283"/>
      <c r="AR83" s="283"/>
      <c r="AS83" s="283">
        <f t="shared" ref="AS83" si="217">N106</f>
        <v>0</v>
      </c>
      <c r="AT83" s="283"/>
      <c r="AU83" s="283"/>
      <c r="AV83" s="66">
        <f t="shared" ref="AV83" si="218">Q106</f>
        <v>0</v>
      </c>
      <c r="AW83" s="68">
        <f t="shared" ref="AW83" si="219">R106</f>
        <v>0</v>
      </c>
      <c r="AX83" s="301">
        <f t="shared" ref="AX83" si="220">T106</f>
        <v>0</v>
      </c>
      <c r="AY83" s="301"/>
      <c r="AZ83" s="301"/>
      <c r="BA83" s="301"/>
      <c r="BB83" s="303">
        <f t="shared" ref="BB83" si="221">AD106</f>
        <v>0</v>
      </c>
      <c r="BC83" s="283"/>
      <c r="BD83" s="283"/>
      <c r="BE83" s="283"/>
      <c r="BF83" s="283"/>
      <c r="BG83" s="283">
        <f t="shared" ref="BG83" si="222">X106</f>
        <v>0</v>
      </c>
      <c r="BH83" s="283"/>
      <c r="BI83" s="284">
        <f t="shared" ref="BI83" si="223">AA106</f>
        <v>0</v>
      </c>
      <c r="BJ83" s="283"/>
      <c r="BK83" s="302">
        <f t="shared" ref="BK83" si="224">X107</f>
        <v>0</v>
      </c>
      <c r="BL83" s="302"/>
      <c r="BM83" s="302"/>
      <c r="BN83" s="302"/>
      <c r="BO83" s="302"/>
      <c r="BP83" s="302"/>
      <c r="BQ83" s="302"/>
    </row>
    <row r="84" spans="1:69">
      <c r="A84" s="254"/>
      <c r="B84" s="254"/>
      <c r="C84" s="254"/>
      <c r="D84" s="254"/>
      <c r="E84" s="254"/>
      <c r="F84" s="254"/>
      <c r="G84" s="254"/>
      <c r="H84" s="254"/>
      <c r="I84" s="254"/>
      <c r="J84" s="254"/>
      <c r="K84" s="254"/>
      <c r="L84" s="254"/>
      <c r="M84" s="254"/>
      <c r="N84" s="254"/>
      <c r="O84" s="254"/>
      <c r="P84" s="254"/>
      <c r="Q84" s="254"/>
      <c r="R84" s="254"/>
      <c r="S84" s="254"/>
      <c r="T84" s="254"/>
      <c r="U84" s="254"/>
      <c r="V84" s="254"/>
      <c r="W84" s="254"/>
      <c r="X84" s="254"/>
      <c r="Y84" s="254"/>
      <c r="Z84" s="70" t="s">
        <v>243</v>
      </c>
      <c r="AA84" s="255"/>
      <c r="AB84" s="255"/>
      <c r="AC84" s="71" t="s">
        <v>244</v>
      </c>
      <c r="AD84" s="297"/>
      <c r="AE84" s="297"/>
      <c r="AF84" s="297"/>
      <c r="AG84" s="297"/>
      <c r="AH84" s="283">
        <f t="shared" ref="AH84" si="225">A108</f>
        <v>0</v>
      </c>
      <c r="AI84" s="283"/>
      <c r="AJ84" s="283">
        <f t="shared" ref="AJ84" si="226">E108</f>
        <v>0</v>
      </c>
      <c r="AK84" s="283"/>
      <c r="AL84" s="283">
        <f t="shared" ref="AL84" si="227">H108</f>
        <v>0</v>
      </c>
      <c r="AM84" s="283"/>
      <c r="AN84" s="283"/>
      <c r="AO84" s="283"/>
      <c r="AP84" s="283">
        <f t="shared" ref="AP84" si="228">K108</f>
        <v>0</v>
      </c>
      <c r="AQ84" s="283"/>
      <c r="AR84" s="283"/>
      <c r="AS84" s="283">
        <f t="shared" ref="AS84" si="229">N108</f>
        <v>0</v>
      </c>
      <c r="AT84" s="283"/>
      <c r="AU84" s="283"/>
      <c r="AV84" s="66">
        <f t="shared" ref="AV84" si="230">Q108</f>
        <v>0</v>
      </c>
      <c r="AW84" s="68">
        <f t="shared" ref="AW84" si="231">R108</f>
        <v>0</v>
      </c>
      <c r="AX84" s="301">
        <f t="shared" ref="AX84" si="232">T108</f>
        <v>0</v>
      </c>
      <c r="AY84" s="301"/>
      <c r="AZ84" s="301"/>
      <c r="BA84" s="301"/>
      <c r="BB84" s="303">
        <f t="shared" ref="BB84" si="233">AD108</f>
        <v>0</v>
      </c>
      <c r="BC84" s="283"/>
      <c r="BD84" s="283"/>
      <c r="BE84" s="283"/>
      <c r="BF84" s="283"/>
      <c r="BG84" s="283">
        <f t="shared" ref="BG84" si="234">X108</f>
        <v>0</v>
      </c>
      <c r="BH84" s="283"/>
      <c r="BI84" s="284">
        <f t="shared" ref="BI84" si="235">AA108</f>
        <v>0</v>
      </c>
      <c r="BJ84" s="283"/>
      <c r="BK84" s="302">
        <f t="shared" ref="BK84" si="236">X109</f>
        <v>0</v>
      </c>
      <c r="BL84" s="302"/>
      <c r="BM84" s="302"/>
      <c r="BN84" s="302"/>
      <c r="BO84" s="302"/>
      <c r="BP84" s="302"/>
      <c r="BQ84" s="302"/>
    </row>
    <row r="85" spans="1:69">
      <c r="A85" s="254"/>
      <c r="B85" s="254"/>
      <c r="C85" s="254"/>
      <c r="D85" s="254"/>
      <c r="E85" s="254"/>
      <c r="F85" s="254"/>
      <c r="G85" s="254"/>
      <c r="H85" s="254"/>
      <c r="I85" s="254"/>
      <c r="J85" s="254"/>
      <c r="K85" s="254"/>
      <c r="L85" s="254"/>
      <c r="M85" s="254"/>
      <c r="N85" s="254"/>
      <c r="O85" s="254"/>
      <c r="P85" s="254"/>
      <c r="Q85" s="254"/>
      <c r="R85" s="254"/>
      <c r="S85" s="254"/>
      <c r="T85" s="254"/>
      <c r="U85" s="254"/>
      <c r="V85" s="254"/>
      <c r="W85" s="254"/>
      <c r="X85" s="294"/>
      <c r="Y85" s="295"/>
      <c r="Z85" s="295"/>
      <c r="AA85" s="295"/>
      <c r="AB85" s="295"/>
      <c r="AC85" s="295"/>
      <c r="AD85" s="295"/>
      <c r="AE85" s="295"/>
      <c r="AF85" s="295"/>
      <c r="AG85" s="296"/>
      <c r="AH85" s="283">
        <f t="shared" ref="AH85" si="237">A110</f>
        <v>0</v>
      </c>
      <c r="AI85" s="283"/>
      <c r="AJ85" s="283">
        <f t="shared" ref="AJ85" si="238">E110</f>
        <v>0</v>
      </c>
      <c r="AK85" s="283"/>
      <c r="AL85" s="283">
        <f t="shared" ref="AL85" si="239">H110</f>
        <v>0</v>
      </c>
      <c r="AM85" s="283"/>
      <c r="AN85" s="283"/>
      <c r="AO85" s="283"/>
      <c r="AP85" s="283">
        <f t="shared" ref="AP85" si="240">K110</f>
        <v>0</v>
      </c>
      <c r="AQ85" s="283"/>
      <c r="AR85" s="283"/>
      <c r="AS85" s="283">
        <f t="shared" ref="AS85" si="241">N110</f>
        <v>0</v>
      </c>
      <c r="AT85" s="283"/>
      <c r="AU85" s="283"/>
      <c r="AV85" s="66">
        <f t="shared" ref="AV85" si="242">Q110</f>
        <v>0</v>
      </c>
      <c r="AW85" s="68">
        <f t="shared" ref="AW85" si="243">R110</f>
        <v>0</v>
      </c>
      <c r="AX85" s="301">
        <f t="shared" ref="AX85" si="244">T110</f>
        <v>0</v>
      </c>
      <c r="AY85" s="301"/>
      <c r="AZ85" s="301"/>
      <c r="BA85" s="301"/>
      <c r="BB85" s="303">
        <f t="shared" ref="BB85" si="245">AD110</f>
        <v>0</v>
      </c>
      <c r="BC85" s="283"/>
      <c r="BD85" s="283"/>
      <c r="BE85" s="283"/>
      <c r="BF85" s="283"/>
      <c r="BG85" s="283">
        <f t="shared" ref="BG85" si="246">X110</f>
        <v>0</v>
      </c>
      <c r="BH85" s="283"/>
      <c r="BI85" s="284">
        <f t="shared" ref="BI85" si="247">AA110</f>
        <v>0</v>
      </c>
      <c r="BJ85" s="283"/>
      <c r="BK85" s="302">
        <f t="shared" ref="BK85" si="248">X111</f>
        <v>0</v>
      </c>
      <c r="BL85" s="302"/>
      <c r="BM85" s="302"/>
      <c r="BN85" s="302"/>
      <c r="BO85" s="302"/>
      <c r="BP85" s="302"/>
      <c r="BQ85" s="302"/>
    </row>
    <row r="86" spans="1:69" ht="15" customHeight="1">
      <c r="A86" s="232" t="s">
        <v>235</v>
      </c>
      <c r="B86" s="232"/>
      <c r="C86" s="232" t="s">
        <v>236</v>
      </c>
      <c r="D86" s="232"/>
      <c r="E86" s="232" t="s">
        <v>237</v>
      </c>
      <c r="F86" s="232"/>
      <c r="G86" s="232"/>
      <c r="H86" s="232" t="s">
        <v>238</v>
      </c>
      <c r="I86" s="232"/>
      <c r="J86" s="232"/>
      <c r="K86" s="250" t="s">
        <v>246</v>
      </c>
      <c r="L86" s="251"/>
      <c r="M86" s="251"/>
      <c r="N86" s="250" t="s">
        <v>246</v>
      </c>
      <c r="O86" s="251"/>
      <c r="P86" s="251"/>
      <c r="Q86" s="289" t="s">
        <v>239</v>
      </c>
      <c r="R86" s="289" t="s">
        <v>240</v>
      </c>
      <c r="S86" s="289" t="s">
        <v>241</v>
      </c>
      <c r="T86" s="290" t="s">
        <v>242</v>
      </c>
      <c r="U86" s="290"/>
      <c r="V86" s="290"/>
      <c r="W86" s="290"/>
      <c r="X86" s="252" t="s">
        <v>247</v>
      </c>
      <c r="Y86" s="252"/>
      <c r="Z86" s="252"/>
      <c r="AA86" s="252"/>
      <c r="AB86" s="252"/>
      <c r="AC86" s="59" t="s">
        <v>244</v>
      </c>
      <c r="AD86" s="232"/>
      <c r="AE86" s="232"/>
      <c r="AF86" s="232"/>
      <c r="AG86" s="232"/>
      <c r="AH86" s="283">
        <f t="shared" ref="AH86" si="249">A112</f>
        <v>0</v>
      </c>
      <c r="AI86" s="283"/>
      <c r="AJ86" s="283">
        <f t="shared" ref="AJ86" si="250">E112</f>
        <v>0</v>
      </c>
      <c r="AK86" s="283"/>
      <c r="AL86" s="283">
        <f t="shared" ref="AL86" si="251">H112</f>
        <v>0</v>
      </c>
      <c r="AM86" s="283"/>
      <c r="AN86" s="283"/>
      <c r="AO86" s="283"/>
      <c r="AP86" s="283">
        <f t="shared" ref="AP86" si="252">K112</f>
        <v>0</v>
      </c>
      <c r="AQ86" s="283"/>
      <c r="AR86" s="283"/>
      <c r="AS86" s="283">
        <f t="shared" ref="AS86" si="253">N112</f>
        <v>0</v>
      </c>
      <c r="AT86" s="283"/>
      <c r="AU86" s="283"/>
      <c r="AV86" s="66">
        <f t="shared" ref="AV86" si="254">Q112</f>
        <v>0</v>
      </c>
      <c r="AW86" s="68">
        <f t="shared" ref="AW86" si="255">R112</f>
        <v>0</v>
      </c>
      <c r="AX86" s="301">
        <f t="shared" ref="AX86" si="256">T112</f>
        <v>0</v>
      </c>
      <c r="AY86" s="301"/>
      <c r="AZ86" s="301"/>
      <c r="BA86" s="301"/>
      <c r="BB86" s="303">
        <f t="shared" ref="BB86" si="257">AD112</f>
        <v>0</v>
      </c>
      <c r="BC86" s="283"/>
      <c r="BD86" s="283"/>
      <c r="BE86" s="283"/>
      <c r="BF86" s="283"/>
      <c r="BG86" s="283">
        <f t="shared" ref="BG86" si="258">X112</f>
        <v>0</v>
      </c>
      <c r="BH86" s="283"/>
      <c r="BI86" s="284">
        <f t="shared" ref="BI86" si="259">AA112</f>
        <v>0</v>
      </c>
      <c r="BJ86" s="283"/>
      <c r="BK86" s="302">
        <f t="shared" ref="BK86" si="260">X113</f>
        <v>0</v>
      </c>
      <c r="BL86" s="302"/>
      <c r="BM86" s="302"/>
      <c r="BN86" s="302"/>
      <c r="BO86" s="302"/>
      <c r="BP86" s="302"/>
      <c r="BQ86" s="302"/>
    </row>
    <row r="87" spans="1:69">
      <c r="A87" s="232"/>
      <c r="B87" s="232"/>
      <c r="C87" s="232"/>
      <c r="D87" s="232"/>
      <c r="E87" s="232"/>
      <c r="F87" s="232"/>
      <c r="G87" s="232"/>
      <c r="H87" s="232"/>
      <c r="I87" s="232"/>
      <c r="J87" s="232"/>
      <c r="K87" s="253" t="s">
        <v>237</v>
      </c>
      <c r="L87" s="253"/>
      <c r="M87" s="253"/>
      <c r="N87" s="253" t="s">
        <v>238</v>
      </c>
      <c r="O87" s="253"/>
      <c r="P87" s="253"/>
      <c r="Q87" s="289"/>
      <c r="R87" s="289"/>
      <c r="S87" s="289"/>
      <c r="T87" s="290"/>
      <c r="U87" s="290"/>
      <c r="V87" s="290"/>
      <c r="W87" s="290"/>
      <c r="X87" s="252" t="s">
        <v>245</v>
      </c>
      <c r="Y87" s="252"/>
      <c r="Z87" s="252"/>
      <c r="AA87" s="252"/>
      <c r="AB87" s="252"/>
      <c r="AC87" s="252"/>
      <c r="AD87" s="252"/>
      <c r="AE87" s="252"/>
      <c r="AF87" s="252"/>
      <c r="AG87" s="252"/>
      <c r="AH87" s="283">
        <f t="shared" ref="AH87" si="261">A114</f>
        <v>0</v>
      </c>
      <c r="AI87" s="283"/>
      <c r="AJ87" s="283">
        <f t="shared" ref="AJ87" si="262">E114</f>
        <v>0</v>
      </c>
      <c r="AK87" s="283"/>
      <c r="AL87" s="283">
        <f t="shared" ref="AL87" si="263">H114</f>
        <v>0</v>
      </c>
      <c r="AM87" s="283"/>
      <c r="AN87" s="283"/>
      <c r="AO87" s="283"/>
      <c r="AP87" s="283">
        <f t="shared" ref="AP87" si="264">K114</f>
        <v>0</v>
      </c>
      <c r="AQ87" s="283"/>
      <c r="AR87" s="283"/>
      <c r="AS87" s="283">
        <f t="shared" ref="AS87" si="265">N114</f>
        <v>0</v>
      </c>
      <c r="AT87" s="283"/>
      <c r="AU87" s="283"/>
      <c r="AV87" s="66">
        <f t="shared" ref="AV87" si="266">Q114</f>
        <v>0</v>
      </c>
      <c r="AW87" s="68">
        <f t="shared" ref="AW87" si="267">R114</f>
        <v>0</v>
      </c>
      <c r="AX87" s="301">
        <f t="shared" ref="AX87" si="268">T114</f>
        <v>0</v>
      </c>
      <c r="AY87" s="301"/>
      <c r="AZ87" s="301"/>
      <c r="BA87" s="301"/>
      <c r="BB87" s="303">
        <f t="shared" ref="BB87" si="269">AD114</f>
        <v>0</v>
      </c>
      <c r="BC87" s="283"/>
      <c r="BD87" s="283"/>
      <c r="BE87" s="283"/>
      <c r="BF87" s="283"/>
      <c r="BG87" s="283">
        <f t="shared" ref="BG87" si="270">X114</f>
        <v>0</v>
      </c>
      <c r="BH87" s="283"/>
      <c r="BI87" s="284">
        <f t="shared" ref="BI87" si="271">AA114</f>
        <v>0</v>
      </c>
      <c r="BJ87" s="283"/>
      <c r="BK87" s="302">
        <f t="shared" ref="BK87" si="272">X115</f>
        <v>0</v>
      </c>
      <c r="BL87" s="302"/>
      <c r="BM87" s="302"/>
      <c r="BN87" s="302"/>
      <c r="BO87" s="302"/>
      <c r="BP87" s="302"/>
      <c r="BQ87" s="302"/>
    </row>
    <row r="88" spans="1:69">
      <c r="A88" s="254"/>
      <c r="B88" s="254"/>
      <c r="C88" s="254"/>
      <c r="D88" s="254"/>
      <c r="E88" s="254"/>
      <c r="F88" s="254"/>
      <c r="G88" s="254"/>
      <c r="H88" s="254"/>
      <c r="I88" s="254"/>
      <c r="J88" s="254"/>
      <c r="K88" s="254"/>
      <c r="L88" s="254"/>
      <c r="M88" s="254"/>
      <c r="N88" s="254"/>
      <c r="O88" s="254"/>
      <c r="P88" s="254"/>
      <c r="Q88" s="254"/>
      <c r="R88" s="254"/>
      <c r="S88" s="254"/>
      <c r="T88" s="254"/>
      <c r="U88" s="254"/>
      <c r="V88" s="254"/>
      <c r="W88" s="254"/>
      <c r="X88" s="254"/>
      <c r="Y88" s="254"/>
      <c r="Z88" s="70" t="s">
        <v>243</v>
      </c>
      <c r="AA88" s="255"/>
      <c r="AB88" s="255"/>
      <c r="AC88" s="71" t="s">
        <v>244</v>
      </c>
      <c r="AD88" s="297"/>
      <c r="AE88" s="297"/>
      <c r="AF88" s="297"/>
      <c r="AG88" s="297"/>
      <c r="AH88" s="283">
        <f t="shared" ref="AH88" si="273">A116</f>
        <v>0</v>
      </c>
      <c r="AI88" s="283"/>
      <c r="AJ88" s="283">
        <f t="shared" ref="AJ88" si="274">E116</f>
        <v>0</v>
      </c>
      <c r="AK88" s="283"/>
      <c r="AL88" s="283">
        <f t="shared" ref="AL88" si="275">H116</f>
        <v>0</v>
      </c>
      <c r="AM88" s="283"/>
      <c r="AN88" s="283"/>
      <c r="AO88" s="283"/>
      <c r="AP88" s="283">
        <f t="shared" ref="AP88" si="276">K116</f>
        <v>0</v>
      </c>
      <c r="AQ88" s="283"/>
      <c r="AR88" s="283"/>
      <c r="AS88" s="283">
        <f t="shared" ref="AS88" si="277">N116</f>
        <v>0</v>
      </c>
      <c r="AT88" s="283"/>
      <c r="AU88" s="283"/>
      <c r="AV88" s="66">
        <f t="shared" ref="AV88" si="278">Q116</f>
        <v>0</v>
      </c>
      <c r="AW88" s="68">
        <f t="shared" ref="AW88" si="279">R116</f>
        <v>0</v>
      </c>
      <c r="AX88" s="301">
        <f t="shared" ref="AX88" si="280">T116</f>
        <v>0</v>
      </c>
      <c r="AY88" s="301"/>
      <c r="AZ88" s="301"/>
      <c r="BA88" s="301"/>
      <c r="BB88" s="303">
        <f t="shared" ref="BB88" si="281">AD116</f>
        <v>0</v>
      </c>
      <c r="BC88" s="283"/>
      <c r="BD88" s="283"/>
      <c r="BE88" s="283"/>
      <c r="BF88" s="283"/>
      <c r="BG88" s="283">
        <f t="shared" ref="BG88" si="282">X116</f>
        <v>0</v>
      </c>
      <c r="BH88" s="283"/>
      <c r="BI88" s="284">
        <f t="shared" ref="BI88" si="283">AA116</f>
        <v>0</v>
      </c>
      <c r="BJ88" s="283"/>
      <c r="BK88" s="302">
        <f t="shared" ref="BK88" si="284">X117</f>
        <v>0</v>
      </c>
      <c r="BL88" s="302"/>
      <c r="BM88" s="302"/>
      <c r="BN88" s="302"/>
      <c r="BO88" s="302"/>
      <c r="BP88" s="302"/>
      <c r="BQ88" s="302"/>
    </row>
    <row r="89" spans="1:69">
      <c r="A89" s="254"/>
      <c r="B89" s="254"/>
      <c r="C89" s="254"/>
      <c r="D89" s="254"/>
      <c r="E89" s="254"/>
      <c r="F89" s="254"/>
      <c r="G89" s="254"/>
      <c r="H89" s="254"/>
      <c r="I89" s="254"/>
      <c r="J89" s="254"/>
      <c r="K89" s="254"/>
      <c r="L89" s="254"/>
      <c r="M89" s="254"/>
      <c r="N89" s="254"/>
      <c r="O89" s="254"/>
      <c r="P89" s="254"/>
      <c r="Q89" s="254"/>
      <c r="R89" s="254"/>
      <c r="S89" s="254"/>
      <c r="T89" s="254"/>
      <c r="U89" s="254"/>
      <c r="V89" s="254"/>
      <c r="W89" s="254"/>
      <c r="X89" s="294"/>
      <c r="Y89" s="295"/>
      <c r="Z89" s="295"/>
      <c r="AA89" s="295"/>
      <c r="AB89" s="295"/>
      <c r="AC89" s="295"/>
      <c r="AD89" s="295"/>
      <c r="AE89" s="295"/>
      <c r="AF89" s="295"/>
      <c r="AG89" s="296"/>
      <c r="AH89" s="283">
        <f t="shared" ref="AH89" si="285">A118</f>
        <v>0</v>
      </c>
      <c r="AI89" s="283"/>
      <c r="AJ89" s="283">
        <f t="shared" ref="AJ89" si="286">E118</f>
        <v>0</v>
      </c>
      <c r="AK89" s="283"/>
      <c r="AL89" s="283">
        <f t="shared" ref="AL89" si="287">H118</f>
        <v>0</v>
      </c>
      <c r="AM89" s="283"/>
      <c r="AN89" s="283"/>
      <c r="AO89" s="283"/>
      <c r="AP89" s="283">
        <f t="shared" ref="AP89" si="288">K118</f>
        <v>0</v>
      </c>
      <c r="AQ89" s="283"/>
      <c r="AR89" s="283"/>
      <c r="AS89" s="283">
        <f t="shared" ref="AS89" si="289">N118</f>
        <v>0</v>
      </c>
      <c r="AT89" s="283"/>
      <c r="AU89" s="283"/>
      <c r="AV89" s="66">
        <f t="shared" ref="AV89" si="290">Q118</f>
        <v>0</v>
      </c>
      <c r="AW89" s="68">
        <f t="shared" ref="AW89" si="291">R118</f>
        <v>0</v>
      </c>
      <c r="AX89" s="301">
        <f t="shared" ref="AX89" si="292">T118</f>
        <v>0</v>
      </c>
      <c r="AY89" s="301"/>
      <c r="AZ89" s="301"/>
      <c r="BA89" s="301"/>
      <c r="BB89" s="303">
        <f t="shared" ref="BB89" si="293">AD118</f>
        <v>0</v>
      </c>
      <c r="BC89" s="283"/>
      <c r="BD89" s="283"/>
      <c r="BE89" s="283"/>
      <c r="BF89" s="283"/>
      <c r="BG89" s="283">
        <f t="shared" ref="BG89" si="294">X118</f>
        <v>0</v>
      </c>
      <c r="BH89" s="283"/>
      <c r="BI89" s="284">
        <f t="shared" ref="BI89" si="295">AA118</f>
        <v>0</v>
      </c>
      <c r="BJ89" s="283"/>
      <c r="BK89" s="302">
        <f t="shared" ref="BK89" si="296">X119</f>
        <v>0</v>
      </c>
      <c r="BL89" s="302"/>
      <c r="BM89" s="302"/>
      <c r="BN89" s="302"/>
      <c r="BO89" s="302"/>
      <c r="BP89" s="302"/>
      <c r="BQ89" s="302"/>
    </row>
    <row r="90" spans="1:69">
      <c r="A90" s="254"/>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70" t="s">
        <v>243</v>
      </c>
      <c r="AA90" s="255"/>
      <c r="AB90" s="255"/>
      <c r="AC90" s="71" t="s">
        <v>244</v>
      </c>
      <c r="AD90" s="297"/>
      <c r="AE90" s="297"/>
      <c r="AF90" s="297"/>
      <c r="AG90" s="297"/>
      <c r="AH90" s="283">
        <f t="shared" ref="AH90" si="297">A120</f>
        <v>0</v>
      </c>
      <c r="AI90" s="283"/>
      <c r="AJ90" s="283">
        <f t="shared" ref="AJ90" si="298">E120</f>
        <v>0</v>
      </c>
      <c r="AK90" s="283"/>
      <c r="AL90" s="283">
        <f t="shared" ref="AL90" si="299">H120</f>
        <v>0</v>
      </c>
      <c r="AM90" s="283"/>
      <c r="AN90" s="283"/>
      <c r="AO90" s="283"/>
      <c r="AP90" s="283">
        <f t="shared" ref="AP90" si="300">K120</f>
        <v>0</v>
      </c>
      <c r="AQ90" s="283"/>
      <c r="AR90" s="283"/>
      <c r="AS90" s="283">
        <f t="shared" ref="AS90" si="301">N120</f>
        <v>0</v>
      </c>
      <c r="AT90" s="283"/>
      <c r="AU90" s="283"/>
      <c r="AV90" s="66">
        <f t="shared" ref="AV90" si="302">Q120</f>
        <v>0</v>
      </c>
      <c r="AW90" s="68">
        <f t="shared" ref="AW90" si="303">R120</f>
        <v>0</v>
      </c>
      <c r="AX90" s="301">
        <f t="shared" ref="AX90" si="304">T120</f>
        <v>0</v>
      </c>
      <c r="AY90" s="301"/>
      <c r="AZ90" s="301"/>
      <c r="BA90" s="301"/>
      <c r="BB90" s="303">
        <f t="shared" ref="BB90" si="305">AD120</f>
        <v>0</v>
      </c>
      <c r="BC90" s="283"/>
      <c r="BD90" s="283"/>
      <c r="BE90" s="283"/>
      <c r="BF90" s="283"/>
      <c r="BG90" s="283">
        <f t="shared" ref="BG90" si="306">X120</f>
        <v>0</v>
      </c>
      <c r="BH90" s="283"/>
      <c r="BI90" s="284">
        <f t="shared" ref="BI90" si="307">AA120</f>
        <v>0</v>
      </c>
      <c r="BJ90" s="283"/>
      <c r="BK90" s="302">
        <f t="shared" ref="BK90" si="308">X121</f>
        <v>0</v>
      </c>
      <c r="BL90" s="302"/>
      <c r="BM90" s="302"/>
      <c r="BN90" s="302"/>
      <c r="BO90" s="302"/>
      <c r="BP90" s="302"/>
      <c r="BQ90" s="302"/>
    </row>
    <row r="91" spans="1:69">
      <c r="A91" s="254"/>
      <c r="B91" s="254"/>
      <c r="C91" s="254"/>
      <c r="D91" s="254"/>
      <c r="E91" s="254"/>
      <c r="F91" s="254"/>
      <c r="G91" s="254"/>
      <c r="H91" s="254"/>
      <c r="I91" s="254"/>
      <c r="J91" s="254"/>
      <c r="K91" s="254"/>
      <c r="L91" s="254"/>
      <c r="M91" s="254"/>
      <c r="N91" s="254"/>
      <c r="O91" s="254"/>
      <c r="P91" s="254"/>
      <c r="Q91" s="254"/>
      <c r="R91" s="254"/>
      <c r="S91" s="254"/>
      <c r="T91" s="254"/>
      <c r="U91" s="254"/>
      <c r="V91" s="254"/>
      <c r="W91" s="254"/>
      <c r="X91" s="294"/>
      <c r="Y91" s="295"/>
      <c r="Z91" s="295"/>
      <c r="AA91" s="295"/>
      <c r="AB91" s="295"/>
      <c r="AC91" s="295"/>
      <c r="AD91" s="295"/>
      <c r="AE91" s="295"/>
      <c r="AF91" s="295"/>
      <c r="AG91" s="296"/>
      <c r="AH91" s="283">
        <f t="shared" ref="AH91" si="309">A122</f>
        <v>0</v>
      </c>
      <c r="AI91" s="283"/>
      <c r="AJ91" s="283">
        <f t="shared" ref="AJ91" si="310">E122</f>
        <v>0</v>
      </c>
      <c r="AK91" s="283"/>
      <c r="AL91" s="283">
        <f t="shared" ref="AL91" si="311">H122</f>
        <v>0</v>
      </c>
      <c r="AM91" s="283"/>
      <c r="AN91" s="283"/>
      <c r="AO91" s="283"/>
      <c r="AP91" s="283">
        <f t="shared" ref="AP91" si="312">K122</f>
        <v>0</v>
      </c>
      <c r="AQ91" s="283"/>
      <c r="AR91" s="283"/>
      <c r="AS91" s="283">
        <f t="shared" ref="AS91" si="313">N122</f>
        <v>0</v>
      </c>
      <c r="AT91" s="283"/>
      <c r="AU91" s="283"/>
      <c r="AV91" s="66">
        <f t="shared" ref="AV91" si="314">Q122</f>
        <v>0</v>
      </c>
      <c r="AW91" s="68">
        <f t="shared" ref="AW91" si="315">R122</f>
        <v>0</v>
      </c>
      <c r="AX91" s="301">
        <f t="shared" ref="AX91" si="316">T122</f>
        <v>0</v>
      </c>
      <c r="AY91" s="301"/>
      <c r="AZ91" s="301"/>
      <c r="BA91" s="301"/>
      <c r="BB91" s="303">
        <f t="shared" ref="BB91" si="317">AD122</f>
        <v>0</v>
      </c>
      <c r="BC91" s="283"/>
      <c r="BD91" s="283"/>
      <c r="BE91" s="283"/>
      <c r="BF91" s="283"/>
      <c r="BG91" s="283">
        <f t="shared" ref="BG91" si="318">X122</f>
        <v>0</v>
      </c>
      <c r="BH91" s="283"/>
      <c r="BI91" s="284">
        <f t="shared" ref="BI91" si="319">AA122</f>
        <v>0</v>
      </c>
      <c r="BJ91" s="283"/>
      <c r="BK91" s="302">
        <f t="shared" ref="BK91" si="320">X123</f>
        <v>0</v>
      </c>
      <c r="BL91" s="302"/>
      <c r="BM91" s="302"/>
      <c r="BN91" s="302"/>
      <c r="BO91" s="302"/>
      <c r="BP91" s="302"/>
      <c r="BQ91" s="302"/>
    </row>
    <row r="92" spans="1:69">
      <c r="A92" s="254"/>
      <c r="B92" s="254"/>
      <c r="C92" s="254"/>
      <c r="D92" s="254"/>
      <c r="E92" s="254"/>
      <c r="F92" s="254"/>
      <c r="G92" s="254"/>
      <c r="H92" s="254"/>
      <c r="I92" s="254"/>
      <c r="J92" s="254"/>
      <c r="K92" s="254"/>
      <c r="L92" s="254"/>
      <c r="M92" s="254"/>
      <c r="N92" s="254"/>
      <c r="O92" s="254"/>
      <c r="P92" s="254"/>
      <c r="Q92" s="254"/>
      <c r="R92" s="254"/>
      <c r="S92" s="254"/>
      <c r="T92" s="254"/>
      <c r="U92" s="254"/>
      <c r="V92" s="254"/>
      <c r="W92" s="254"/>
      <c r="X92" s="254"/>
      <c r="Y92" s="254"/>
      <c r="Z92" s="70" t="s">
        <v>243</v>
      </c>
      <c r="AA92" s="255"/>
      <c r="AB92" s="255"/>
      <c r="AC92" s="71" t="s">
        <v>244</v>
      </c>
      <c r="AD92" s="297"/>
      <c r="AE92" s="297"/>
      <c r="AF92" s="297"/>
      <c r="AG92" s="297"/>
      <c r="AH92" s="283">
        <f t="shared" ref="AH92" si="321">A124</f>
        <v>0</v>
      </c>
      <c r="AI92" s="283"/>
      <c r="AJ92" s="283">
        <f t="shared" ref="AJ92" si="322">E124</f>
        <v>0</v>
      </c>
      <c r="AK92" s="283"/>
      <c r="AL92" s="283">
        <f t="shared" ref="AL92" si="323">H124</f>
        <v>0</v>
      </c>
      <c r="AM92" s="283"/>
      <c r="AN92" s="283"/>
      <c r="AO92" s="283"/>
      <c r="AP92" s="283">
        <f t="shared" ref="AP92" si="324">K124</f>
        <v>0</v>
      </c>
      <c r="AQ92" s="283"/>
      <c r="AR92" s="283"/>
      <c r="AS92" s="283">
        <f t="shared" ref="AS92" si="325">N124</f>
        <v>0</v>
      </c>
      <c r="AT92" s="283"/>
      <c r="AU92" s="283"/>
      <c r="AV92" s="66">
        <f t="shared" ref="AV92" si="326">Q124</f>
        <v>0</v>
      </c>
      <c r="AW92" s="68">
        <f t="shared" ref="AW92" si="327">R124</f>
        <v>0</v>
      </c>
      <c r="AX92" s="301">
        <f t="shared" ref="AX92" si="328">T124</f>
        <v>0</v>
      </c>
      <c r="AY92" s="301"/>
      <c r="AZ92" s="301"/>
      <c r="BA92" s="301"/>
      <c r="BB92" s="303">
        <f t="shared" ref="BB92" si="329">AD124</f>
        <v>0</v>
      </c>
      <c r="BC92" s="283"/>
      <c r="BD92" s="283"/>
      <c r="BE92" s="283"/>
      <c r="BF92" s="283"/>
      <c r="BG92" s="283">
        <f t="shared" ref="BG92" si="330">X124</f>
        <v>0</v>
      </c>
      <c r="BH92" s="283"/>
      <c r="BI92" s="284">
        <f t="shared" ref="BI92" si="331">AA124</f>
        <v>0</v>
      </c>
      <c r="BJ92" s="283"/>
      <c r="BK92" s="302">
        <f t="shared" ref="BK92" si="332">X125</f>
        <v>0</v>
      </c>
      <c r="BL92" s="302"/>
      <c r="BM92" s="302"/>
      <c r="BN92" s="302"/>
      <c r="BO92" s="302"/>
      <c r="BP92" s="302"/>
      <c r="BQ92" s="302"/>
    </row>
    <row r="93" spans="1:69">
      <c r="A93" s="254"/>
      <c r="B93" s="254"/>
      <c r="C93" s="254"/>
      <c r="D93" s="254"/>
      <c r="E93" s="254"/>
      <c r="F93" s="254"/>
      <c r="G93" s="254"/>
      <c r="H93" s="254"/>
      <c r="I93" s="254"/>
      <c r="J93" s="254"/>
      <c r="K93" s="254"/>
      <c r="L93" s="254"/>
      <c r="M93" s="254"/>
      <c r="N93" s="254"/>
      <c r="O93" s="254"/>
      <c r="P93" s="254"/>
      <c r="Q93" s="254"/>
      <c r="R93" s="254"/>
      <c r="S93" s="254"/>
      <c r="T93" s="254"/>
      <c r="U93" s="254"/>
      <c r="V93" s="254"/>
      <c r="W93" s="254"/>
      <c r="X93" s="294"/>
      <c r="Y93" s="295"/>
      <c r="Z93" s="295"/>
      <c r="AA93" s="295"/>
      <c r="AB93" s="295"/>
      <c r="AC93" s="295"/>
      <c r="AD93" s="295"/>
      <c r="AE93" s="295"/>
      <c r="AF93" s="295"/>
      <c r="AG93" s="296"/>
      <c r="AH93" s="283">
        <f t="shared" ref="AH93" si="333">A126</f>
        <v>0</v>
      </c>
      <c r="AI93" s="283"/>
      <c r="AJ93" s="283">
        <f t="shared" ref="AJ93" si="334">E126</f>
        <v>0</v>
      </c>
      <c r="AK93" s="283"/>
      <c r="AL93" s="283">
        <f t="shared" ref="AL93" si="335">H126</f>
        <v>0</v>
      </c>
      <c r="AM93" s="283"/>
      <c r="AN93" s="283"/>
      <c r="AO93" s="283"/>
      <c r="AP93" s="283">
        <f t="shared" ref="AP93" si="336">K126</f>
        <v>0</v>
      </c>
      <c r="AQ93" s="283"/>
      <c r="AR93" s="283"/>
      <c r="AS93" s="283">
        <f t="shared" ref="AS93" si="337">N126</f>
        <v>0</v>
      </c>
      <c r="AT93" s="283"/>
      <c r="AU93" s="283"/>
      <c r="AV93" s="66">
        <f t="shared" ref="AV93" si="338">Q126</f>
        <v>0</v>
      </c>
      <c r="AW93" s="68">
        <f t="shared" ref="AW93" si="339">R126</f>
        <v>0</v>
      </c>
      <c r="AX93" s="301">
        <f t="shared" ref="AX93" si="340">T126</f>
        <v>0</v>
      </c>
      <c r="AY93" s="301"/>
      <c r="AZ93" s="301"/>
      <c r="BA93" s="301"/>
      <c r="BB93" s="303">
        <f t="shared" ref="BB93" si="341">AD126</f>
        <v>0</v>
      </c>
      <c r="BC93" s="283"/>
      <c r="BD93" s="283"/>
      <c r="BE93" s="283"/>
      <c r="BF93" s="283"/>
      <c r="BG93" s="283">
        <f t="shared" ref="BG93" si="342">X126</f>
        <v>0</v>
      </c>
      <c r="BH93" s="283"/>
      <c r="BI93" s="284">
        <f t="shared" ref="BI93" si="343">AA126</f>
        <v>0</v>
      </c>
      <c r="BJ93" s="283"/>
      <c r="BK93" s="302">
        <f t="shared" ref="BK93" si="344">X127</f>
        <v>0</v>
      </c>
      <c r="BL93" s="302"/>
      <c r="BM93" s="302"/>
      <c r="BN93" s="302"/>
      <c r="BO93" s="302"/>
      <c r="BP93" s="302"/>
      <c r="BQ93" s="302"/>
    </row>
    <row r="94" spans="1:69">
      <c r="A94" s="254"/>
      <c r="B94" s="254"/>
      <c r="C94" s="254"/>
      <c r="D94" s="254"/>
      <c r="E94" s="254"/>
      <c r="F94" s="254"/>
      <c r="G94" s="254"/>
      <c r="H94" s="254"/>
      <c r="I94" s="254"/>
      <c r="J94" s="254"/>
      <c r="K94" s="254"/>
      <c r="L94" s="254"/>
      <c r="M94" s="254"/>
      <c r="N94" s="254"/>
      <c r="O94" s="254"/>
      <c r="P94" s="254"/>
      <c r="Q94" s="254"/>
      <c r="R94" s="254"/>
      <c r="S94" s="254"/>
      <c r="T94" s="254"/>
      <c r="U94" s="254"/>
      <c r="V94" s="254"/>
      <c r="W94" s="254"/>
      <c r="X94" s="254"/>
      <c r="Y94" s="254"/>
      <c r="Z94" s="70" t="s">
        <v>243</v>
      </c>
      <c r="AA94" s="255"/>
      <c r="AB94" s="255"/>
      <c r="AC94" s="71" t="s">
        <v>244</v>
      </c>
      <c r="AD94" s="297"/>
      <c r="AE94" s="297"/>
      <c r="AF94" s="297"/>
      <c r="AG94" s="297"/>
      <c r="AH94" s="283">
        <f t="shared" ref="AH94" si="345">A128</f>
        <v>0</v>
      </c>
      <c r="AI94" s="283"/>
      <c r="AJ94" s="283">
        <f t="shared" ref="AJ94" si="346">E128</f>
        <v>0</v>
      </c>
      <c r="AK94" s="283"/>
      <c r="AL94" s="283">
        <f t="shared" ref="AL94" si="347">H128</f>
        <v>0</v>
      </c>
      <c r="AM94" s="283"/>
      <c r="AN94" s="283"/>
      <c r="AO94" s="283"/>
      <c r="AP94" s="283">
        <f t="shared" ref="AP94" si="348">K128</f>
        <v>0</v>
      </c>
      <c r="AQ94" s="283"/>
      <c r="AR94" s="283"/>
      <c r="AS94" s="283">
        <f t="shared" ref="AS94" si="349">N128</f>
        <v>0</v>
      </c>
      <c r="AT94" s="283"/>
      <c r="AU94" s="283"/>
      <c r="AV94" s="66">
        <f t="shared" ref="AV94" si="350">Q128</f>
        <v>0</v>
      </c>
      <c r="AW94" s="68">
        <f t="shared" ref="AW94" si="351">R128</f>
        <v>0</v>
      </c>
      <c r="AX94" s="301">
        <f t="shared" ref="AX94" si="352">T128</f>
        <v>0</v>
      </c>
      <c r="AY94" s="301"/>
      <c r="AZ94" s="301"/>
      <c r="BA94" s="301"/>
      <c r="BB94" s="303">
        <f t="shared" ref="BB94" si="353">AD128</f>
        <v>0</v>
      </c>
      <c r="BC94" s="283"/>
      <c r="BD94" s="283"/>
      <c r="BE94" s="283"/>
      <c r="BF94" s="283"/>
      <c r="BG94" s="283">
        <f t="shared" ref="BG94" si="354">X128</f>
        <v>0</v>
      </c>
      <c r="BH94" s="283"/>
      <c r="BI94" s="284">
        <f t="shared" ref="BI94" si="355">AA128</f>
        <v>0</v>
      </c>
      <c r="BJ94" s="283"/>
      <c r="BK94" s="302">
        <f t="shared" ref="BK94" si="356">X129</f>
        <v>0</v>
      </c>
      <c r="BL94" s="302"/>
      <c r="BM94" s="302"/>
      <c r="BN94" s="302"/>
      <c r="BO94" s="302"/>
      <c r="BP94" s="302"/>
      <c r="BQ94" s="302"/>
    </row>
    <row r="95" spans="1:69">
      <c r="A95" s="254"/>
      <c r="B95" s="254"/>
      <c r="C95" s="254"/>
      <c r="D95" s="254"/>
      <c r="E95" s="254"/>
      <c r="F95" s="254"/>
      <c r="G95" s="254"/>
      <c r="H95" s="254"/>
      <c r="I95" s="254"/>
      <c r="J95" s="254"/>
      <c r="K95" s="254"/>
      <c r="L95" s="254"/>
      <c r="M95" s="254"/>
      <c r="N95" s="254"/>
      <c r="O95" s="254"/>
      <c r="P95" s="254"/>
      <c r="Q95" s="254"/>
      <c r="R95" s="254"/>
      <c r="S95" s="254"/>
      <c r="T95" s="254"/>
      <c r="U95" s="254"/>
      <c r="V95" s="254"/>
      <c r="W95" s="254"/>
      <c r="X95" s="294"/>
      <c r="Y95" s="295"/>
      <c r="Z95" s="295"/>
      <c r="AA95" s="295"/>
      <c r="AB95" s="295"/>
      <c r="AC95" s="295"/>
      <c r="AD95" s="295"/>
      <c r="AE95" s="295"/>
      <c r="AF95" s="295"/>
      <c r="AG95" s="296"/>
      <c r="AH95" s="283">
        <f t="shared" ref="AH95" si="357">A130</f>
        <v>0</v>
      </c>
      <c r="AI95" s="283"/>
      <c r="AJ95" s="283">
        <f t="shared" ref="AJ95" si="358">E130</f>
        <v>0</v>
      </c>
      <c r="AK95" s="283"/>
      <c r="AL95" s="283">
        <f t="shared" ref="AL95" si="359">H130</f>
        <v>0</v>
      </c>
      <c r="AM95" s="283"/>
      <c r="AN95" s="283"/>
      <c r="AO95" s="283"/>
      <c r="AP95" s="283">
        <f t="shared" ref="AP95" si="360">K130</f>
        <v>0</v>
      </c>
      <c r="AQ95" s="283"/>
      <c r="AR95" s="283"/>
      <c r="AS95" s="283">
        <f t="shared" ref="AS95" si="361">N130</f>
        <v>0</v>
      </c>
      <c r="AT95" s="283"/>
      <c r="AU95" s="283"/>
      <c r="AV95" s="66">
        <f t="shared" ref="AV95" si="362">Q130</f>
        <v>0</v>
      </c>
      <c r="AW95" s="68">
        <f t="shared" ref="AW95" si="363">R130</f>
        <v>0</v>
      </c>
      <c r="AX95" s="301">
        <f t="shared" ref="AX95" si="364">T130</f>
        <v>0</v>
      </c>
      <c r="AY95" s="301"/>
      <c r="AZ95" s="301"/>
      <c r="BA95" s="301"/>
      <c r="BB95" s="303">
        <f t="shared" ref="BB95" si="365">AD130</f>
        <v>0</v>
      </c>
      <c r="BC95" s="283"/>
      <c r="BD95" s="283"/>
      <c r="BE95" s="283"/>
      <c r="BF95" s="283"/>
      <c r="BG95" s="283">
        <f t="shared" ref="BG95" si="366">X130</f>
        <v>0</v>
      </c>
      <c r="BH95" s="283"/>
      <c r="BI95" s="284">
        <f t="shared" ref="BI95" si="367">AA130</f>
        <v>0</v>
      </c>
      <c r="BJ95" s="283"/>
      <c r="BK95" s="302">
        <f t="shared" ref="BK95" si="368">X131</f>
        <v>0</v>
      </c>
      <c r="BL95" s="302"/>
      <c r="BM95" s="302"/>
      <c r="BN95" s="302"/>
      <c r="BO95" s="302"/>
      <c r="BP95" s="302"/>
      <c r="BQ95" s="302"/>
    </row>
    <row r="96" spans="1:69">
      <c r="A96" s="254"/>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70" t="s">
        <v>243</v>
      </c>
      <c r="AA96" s="255"/>
      <c r="AB96" s="255"/>
      <c r="AC96" s="71" t="s">
        <v>244</v>
      </c>
      <c r="AD96" s="297"/>
      <c r="AE96" s="297"/>
      <c r="AF96" s="297"/>
      <c r="AG96" s="297"/>
      <c r="AH96" s="283">
        <f t="shared" ref="AH96" si="369">A132</f>
        <v>0</v>
      </c>
      <c r="AI96" s="283"/>
      <c r="AJ96" s="283">
        <f t="shared" ref="AJ96" si="370">E132</f>
        <v>0</v>
      </c>
      <c r="AK96" s="283"/>
      <c r="AL96" s="283">
        <f t="shared" ref="AL96" si="371">H132</f>
        <v>0</v>
      </c>
      <c r="AM96" s="283"/>
      <c r="AN96" s="283"/>
      <c r="AO96" s="283"/>
      <c r="AP96" s="283">
        <f t="shared" ref="AP96" si="372">K132</f>
        <v>0</v>
      </c>
      <c r="AQ96" s="283"/>
      <c r="AR96" s="283"/>
      <c r="AS96" s="283">
        <f t="shared" ref="AS96" si="373">N132</f>
        <v>0</v>
      </c>
      <c r="AT96" s="283"/>
      <c r="AU96" s="283"/>
      <c r="AV96" s="66">
        <f t="shared" ref="AV96" si="374">Q132</f>
        <v>0</v>
      </c>
      <c r="AW96" s="68">
        <f t="shared" ref="AW96" si="375">R132</f>
        <v>0</v>
      </c>
      <c r="AX96" s="301">
        <f t="shared" ref="AX96" si="376">T132</f>
        <v>0</v>
      </c>
      <c r="AY96" s="301"/>
      <c r="AZ96" s="301"/>
      <c r="BA96" s="301"/>
      <c r="BB96" s="303">
        <f t="shared" ref="BB96" si="377">AD132</f>
        <v>0</v>
      </c>
      <c r="BC96" s="283"/>
      <c r="BD96" s="283"/>
      <c r="BE96" s="283"/>
      <c r="BF96" s="283"/>
      <c r="BG96" s="283">
        <f t="shared" ref="BG96" si="378">X132</f>
        <v>0</v>
      </c>
      <c r="BH96" s="283"/>
      <c r="BI96" s="284">
        <f t="shared" ref="BI96" si="379">AA132</f>
        <v>0</v>
      </c>
      <c r="BJ96" s="283"/>
      <c r="BK96" s="302">
        <f t="shared" ref="BK96" si="380">X133</f>
        <v>0</v>
      </c>
      <c r="BL96" s="302"/>
      <c r="BM96" s="302"/>
      <c r="BN96" s="302"/>
      <c r="BO96" s="302"/>
      <c r="BP96" s="302"/>
      <c r="BQ96" s="302"/>
    </row>
    <row r="97" spans="1:69">
      <c r="A97" s="254"/>
      <c r="B97" s="254"/>
      <c r="C97" s="254"/>
      <c r="D97" s="254"/>
      <c r="E97" s="254"/>
      <c r="F97" s="254"/>
      <c r="G97" s="254"/>
      <c r="H97" s="254"/>
      <c r="I97" s="254"/>
      <c r="J97" s="254"/>
      <c r="K97" s="254"/>
      <c r="L97" s="254"/>
      <c r="M97" s="254"/>
      <c r="N97" s="254"/>
      <c r="O97" s="254"/>
      <c r="P97" s="254"/>
      <c r="Q97" s="254"/>
      <c r="R97" s="254"/>
      <c r="S97" s="254"/>
      <c r="T97" s="254"/>
      <c r="U97" s="254"/>
      <c r="V97" s="254"/>
      <c r="W97" s="254"/>
      <c r="X97" s="294"/>
      <c r="Y97" s="295"/>
      <c r="Z97" s="295"/>
      <c r="AA97" s="295"/>
      <c r="AB97" s="295"/>
      <c r="AC97" s="295"/>
      <c r="AD97" s="295"/>
      <c r="AE97" s="295"/>
      <c r="AF97" s="295"/>
      <c r="AG97" s="296"/>
      <c r="AH97" s="283">
        <f t="shared" ref="AH97" si="381">A134</f>
        <v>0</v>
      </c>
      <c r="AI97" s="283"/>
      <c r="AJ97" s="283">
        <f t="shared" ref="AJ97" si="382">E134</f>
        <v>0</v>
      </c>
      <c r="AK97" s="283"/>
      <c r="AL97" s="283">
        <f t="shared" ref="AL97" si="383">H134</f>
        <v>0</v>
      </c>
      <c r="AM97" s="283"/>
      <c r="AN97" s="283"/>
      <c r="AO97" s="283"/>
      <c r="AP97" s="283">
        <f t="shared" ref="AP97" si="384">K134</f>
        <v>0</v>
      </c>
      <c r="AQ97" s="283"/>
      <c r="AR97" s="283"/>
      <c r="AS97" s="283">
        <f t="shared" ref="AS97" si="385">N134</f>
        <v>0</v>
      </c>
      <c r="AT97" s="283"/>
      <c r="AU97" s="283"/>
      <c r="AV97" s="66">
        <f t="shared" ref="AV97" si="386">Q134</f>
        <v>0</v>
      </c>
      <c r="AW97" s="68">
        <f t="shared" ref="AW97" si="387">R134</f>
        <v>0</v>
      </c>
      <c r="AX97" s="301">
        <f t="shared" ref="AX97" si="388">T134</f>
        <v>0</v>
      </c>
      <c r="AY97" s="301"/>
      <c r="AZ97" s="301"/>
      <c r="BA97" s="301"/>
      <c r="BB97" s="303">
        <f t="shared" ref="BB97" si="389">AD134</f>
        <v>0</v>
      </c>
      <c r="BC97" s="283"/>
      <c r="BD97" s="283"/>
      <c r="BE97" s="283"/>
      <c r="BF97" s="283"/>
      <c r="BG97" s="283">
        <f t="shared" ref="BG97" si="390">X134</f>
        <v>0</v>
      </c>
      <c r="BH97" s="283"/>
      <c r="BI97" s="284">
        <f t="shared" ref="BI97" si="391">AA134</f>
        <v>0</v>
      </c>
      <c r="BJ97" s="283"/>
      <c r="BK97" s="302">
        <f t="shared" ref="BK97" si="392">X135</f>
        <v>0</v>
      </c>
      <c r="BL97" s="302"/>
      <c r="BM97" s="302"/>
      <c r="BN97" s="302"/>
      <c r="BO97" s="302"/>
      <c r="BP97" s="302"/>
      <c r="BQ97" s="302"/>
    </row>
    <row r="98" spans="1:69" ht="12.75" customHeight="1">
      <c r="A98" s="254"/>
      <c r="B98" s="254"/>
      <c r="C98" s="254"/>
      <c r="D98" s="254"/>
      <c r="E98" s="254"/>
      <c r="F98" s="254"/>
      <c r="G98" s="254"/>
      <c r="H98" s="254"/>
      <c r="I98" s="254"/>
      <c r="J98" s="254"/>
      <c r="K98" s="254"/>
      <c r="L98" s="254"/>
      <c r="M98" s="254"/>
      <c r="N98" s="254"/>
      <c r="O98" s="254"/>
      <c r="P98" s="254"/>
      <c r="Q98" s="254"/>
      <c r="R98" s="254"/>
      <c r="S98" s="254"/>
      <c r="T98" s="254"/>
      <c r="U98" s="254"/>
      <c r="V98" s="254"/>
      <c r="W98" s="254"/>
      <c r="X98" s="254"/>
      <c r="Y98" s="254"/>
      <c r="Z98" s="70" t="s">
        <v>243</v>
      </c>
      <c r="AA98" s="255"/>
      <c r="AB98" s="255"/>
      <c r="AC98" s="71" t="s">
        <v>244</v>
      </c>
      <c r="AD98" s="297"/>
      <c r="AE98" s="297"/>
      <c r="AF98" s="297"/>
      <c r="AG98" s="297"/>
      <c r="AH98" s="283">
        <f t="shared" ref="AH98" si="393">A136</f>
        <v>0</v>
      </c>
      <c r="AI98" s="283"/>
      <c r="AJ98" s="283">
        <f t="shared" ref="AJ98" si="394">E136</f>
        <v>0</v>
      </c>
      <c r="AK98" s="283"/>
      <c r="AL98" s="283">
        <f t="shared" ref="AL98" si="395">H136</f>
        <v>0</v>
      </c>
      <c r="AM98" s="283"/>
      <c r="AN98" s="283"/>
      <c r="AO98" s="283"/>
      <c r="AP98" s="283">
        <f t="shared" ref="AP98" si="396">K136</f>
        <v>0</v>
      </c>
      <c r="AQ98" s="283"/>
      <c r="AR98" s="283"/>
      <c r="AS98" s="283">
        <f t="shared" ref="AS98" si="397">N136</f>
        <v>0</v>
      </c>
      <c r="AT98" s="283"/>
      <c r="AU98" s="283"/>
      <c r="AV98" s="66">
        <f t="shared" ref="AV98" si="398">Q136</f>
        <v>0</v>
      </c>
      <c r="AW98" s="68">
        <f t="shared" ref="AW98" si="399">R136</f>
        <v>0</v>
      </c>
      <c r="AX98" s="301">
        <f t="shared" ref="AX98" si="400">T136</f>
        <v>0</v>
      </c>
      <c r="AY98" s="301"/>
      <c r="AZ98" s="301"/>
      <c r="BA98" s="301"/>
      <c r="BB98" s="303">
        <f t="shared" ref="BB98" si="401">AD136</f>
        <v>0</v>
      </c>
      <c r="BC98" s="283"/>
      <c r="BD98" s="283"/>
      <c r="BE98" s="283"/>
      <c r="BF98" s="283"/>
      <c r="BG98" s="283">
        <f t="shared" ref="BG98" si="402">X136</f>
        <v>0</v>
      </c>
      <c r="BH98" s="283"/>
      <c r="BI98" s="284">
        <f t="shared" ref="BI98" si="403">AA136</f>
        <v>0</v>
      </c>
      <c r="BJ98" s="283"/>
      <c r="BK98" s="302">
        <f t="shared" ref="BK98" si="404">X137</f>
        <v>0</v>
      </c>
      <c r="BL98" s="302"/>
      <c r="BM98" s="302"/>
      <c r="BN98" s="302"/>
      <c r="BO98" s="302"/>
      <c r="BP98" s="302"/>
      <c r="BQ98" s="302"/>
    </row>
    <row r="99" spans="1:69">
      <c r="A99" s="254"/>
      <c r="B99" s="254"/>
      <c r="C99" s="254"/>
      <c r="D99" s="254"/>
      <c r="E99" s="254"/>
      <c r="F99" s="254"/>
      <c r="G99" s="254"/>
      <c r="H99" s="254"/>
      <c r="I99" s="254"/>
      <c r="J99" s="254"/>
      <c r="K99" s="254"/>
      <c r="L99" s="254"/>
      <c r="M99" s="254"/>
      <c r="N99" s="254"/>
      <c r="O99" s="254"/>
      <c r="P99" s="254"/>
      <c r="Q99" s="254"/>
      <c r="R99" s="254"/>
      <c r="S99" s="254"/>
      <c r="T99" s="254"/>
      <c r="U99" s="254"/>
      <c r="V99" s="254"/>
      <c r="W99" s="254"/>
      <c r="X99" s="294"/>
      <c r="Y99" s="295"/>
      <c r="Z99" s="295"/>
      <c r="AA99" s="295"/>
      <c r="AB99" s="295"/>
      <c r="AC99" s="295"/>
      <c r="AD99" s="295"/>
      <c r="AE99" s="295"/>
      <c r="AF99" s="295"/>
      <c r="AG99" s="296"/>
      <c r="AH99" s="283">
        <f t="shared" ref="AH99" si="405">A138</f>
        <v>0</v>
      </c>
      <c r="AI99" s="283"/>
      <c r="AJ99" s="283">
        <f t="shared" ref="AJ99" si="406">E138</f>
        <v>0</v>
      </c>
      <c r="AK99" s="283"/>
      <c r="AL99" s="283">
        <f t="shared" ref="AL99" si="407">H138</f>
        <v>0</v>
      </c>
      <c r="AM99" s="283"/>
      <c r="AN99" s="283"/>
      <c r="AO99" s="283"/>
      <c r="AP99" s="283">
        <f t="shared" ref="AP99" si="408">K138</f>
        <v>0</v>
      </c>
      <c r="AQ99" s="283"/>
      <c r="AR99" s="283"/>
      <c r="AS99" s="283">
        <f t="shared" ref="AS99" si="409">N138</f>
        <v>0</v>
      </c>
      <c r="AT99" s="283"/>
      <c r="AU99" s="283"/>
      <c r="AV99" s="66">
        <f t="shared" ref="AV99" si="410">Q138</f>
        <v>0</v>
      </c>
      <c r="AW99" s="68">
        <f t="shared" ref="AW99" si="411">R138</f>
        <v>0</v>
      </c>
      <c r="AX99" s="301">
        <f t="shared" ref="AX99" si="412">T138</f>
        <v>0</v>
      </c>
      <c r="AY99" s="301"/>
      <c r="AZ99" s="301"/>
      <c r="BA99" s="301"/>
      <c r="BB99" s="303">
        <f t="shared" ref="BB99" si="413">AD138</f>
        <v>0</v>
      </c>
      <c r="BC99" s="283"/>
      <c r="BD99" s="283"/>
      <c r="BE99" s="283"/>
      <c r="BF99" s="283"/>
      <c r="BG99" s="283">
        <f t="shared" ref="BG99" si="414">X138</f>
        <v>0</v>
      </c>
      <c r="BH99" s="283"/>
      <c r="BI99" s="284">
        <f t="shared" ref="BI99" si="415">AA138</f>
        <v>0</v>
      </c>
      <c r="BJ99" s="283"/>
      <c r="BK99" s="302">
        <f t="shared" ref="BK99" si="416">X139</f>
        <v>0</v>
      </c>
      <c r="BL99" s="302"/>
      <c r="BM99" s="302"/>
      <c r="BN99" s="302"/>
      <c r="BO99" s="302"/>
      <c r="BP99" s="302"/>
      <c r="BQ99" s="302"/>
    </row>
    <row r="100" spans="1:69">
      <c r="A100" s="306"/>
      <c r="B100" s="306"/>
      <c r="C100" s="306"/>
      <c r="D100" s="306"/>
      <c r="E100" s="306"/>
      <c r="F100" s="306"/>
      <c r="G100" s="306"/>
      <c r="H100" s="306"/>
      <c r="I100" s="306"/>
      <c r="J100" s="306"/>
      <c r="K100" s="307"/>
      <c r="L100" s="308"/>
      <c r="M100" s="308"/>
      <c r="N100" s="307"/>
      <c r="O100" s="308"/>
      <c r="P100" s="308"/>
      <c r="Q100" s="304"/>
      <c r="R100" s="304"/>
      <c r="S100" s="304"/>
      <c r="T100" s="305"/>
      <c r="U100" s="305"/>
      <c r="V100" s="305"/>
      <c r="W100" s="305"/>
      <c r="X100" s="254"/>
      <c r="Y100" s="254"/>
      <c r="Z100" s="70" t="s">
        <v>243</v>
      </c>
      <c r="AA100" s="255"/>
      <c r="AB100" s="255"/>
      <c r="AC100" s="71" t="s">
        <v>244</v>
      </c>
      <c r="AD100" s="297"/>
      <c r="AE100" s="297"/>
      <c r="AF100" s="297"/>
      <c r="AG100" s="297"/>
      <c r="AH100" s="283">
        <f t="shared" ref="AH100" si="417">A140</f>
        <v>0</v>
      </c>
      <c r="AI100" s="283"/>
      <c r="AJ100" s="283">
        <f t="shared" ref="AJ100" si="418">E140</f>
        <v>0</v>
      </c>
      <c r="AK100" s="283"/>
      <c r="AL100" s="283">
        <f t="shared" ref="AL100" si="419">H140</f>
        <v>0</v>
      </c>
      <c r="AM100" s="283"/>
      <c r="AN100" s="283"/>
      <c r="AO100" s="283"/>
      <c r="AP100" s="283">
        <f t="shared" ref="AP100" si="420">K140</f>
        <v>0</v>
      </c>
      <c r="AQ100" s="283"/>
      <c r="AR100" s="283"/>
      <c r="AS100" s="283">
        <f t="shared" ref="AS100" si="421">N140</f>
        <v>0</v>
      </c>
      <c r="AT100" s="283"/>
      <c r="AU100" s="283"/>
      <c r="AV100" s="66">
        <f t="shared" ref="AV100" si="422">Q140</f>
        <v>0</v>
      </c>
      <c r="AW100" s="68">
        <f t="shared" ref="AW100" si="423">R140</f>
        <v>0</v>
      </c>
      <c r="AX100" s="301">
        <f t="shared" ref="AX100" si="424">T140</f>
        <v>0</v>
      </c>
      <c r="AY100" s="301"/>
      <c r="AZ100" s="301"/>
      <c r="BA100" s="301"/>
      <c r="BB100" s="303">
        <f t="shared" ref="BB100" si="425">AD140</f>
        <v>0</v>
      </c>
      <c r="BC100" s="283"/>
      <c r="BD100" s="283"/>
      <c r="BE100" s="283"/>
      <c r="BF100" s="283"/>
      <c r="BG100" s="283">
        <f t="shared" ref="BG100" si="426">X140</f>
        <v>0</v>
      </c>
      <c r="BH100" s="283"/>
      <c r="BI100" s="284">
        <f t="shared" ref="BI100" si="427">AA140</f>
        <v>0</v>
      </c>
      <c r="BJ100" s="283"/>
      <c r="BK100" s="302">
        <f t="shared" ref="BK100" si="428">X141</f>
        <v>0</v>
      </c>
      <c r="BL100" s="302"/>
      <c r="BM100" s="302"/>
      <c r="BN100" s="302"/>
      <c r="BO100" s="302"/>
      <c r="BP100" s="302"/>
      <c r="BQ100" s="302"/>
    </row>
    <row r="101" spans="1:69">
      <c r="A101" s="306"/>
      <c r="B101" s="306"/>
      <c r="C101" s="306"/>
      <c r="D101" s="306"/>
      <c r="E101" s="306"/>
      <c r="F101" s="306"/>
      <c r="G101" s="306"/>
      <c r="H101" s="306"/>
      <c r="I101" s="306"/>
      <c r="J101" s="306"/>
      <c r="K101" s="309"/>
      <c r="L101" s="309"/>
      <c r="M101" s="309"/>
      <c r="N101" s="309"/>
      <c r="O101" s="309"/>
      <c r="P101" s="309"/>
      <c r="Q101" s="304"/>
      <c r="R101" s="304"/>
      <c r="S101" s="304"/>
      <c r="T101" s="305"/>
      <c r="U101" s="305"/>
      <c r="V101" s="305"/>
      <c r="W101" s="305"/>
      <c r="X101" s="294"/>
      <c r="Y101" s="295"/>
      <c r="Z101" s="295"/>
      <c r="AA101" s="295"/>
      <c r="AB101" s="295"/>
      <c r="AC101" s="295"/>
      <c r="AD101" s="295"/>
      <c r="AE101" s="295"/>
      <c r="AF101" s="295"/>
      <c r="AG101" s="296"/>
      <c r="AH101" s="283">
        <f t="shared" ref="AH101" si="429">A142</f>
        <v>0</v>
      </c>
      <c r="AI101" s="283"/>
      <c r="AJ101" s="283">
        <f t="shared" ref="AJ101" si="430">E142</f>
        <v>0</v>
      </c>
      <c r="AK101" s="283"/>
      <c r="AL101" s="283">
        <f t="shared" ref="AL101" si="431">H142</f>
        <v>0</v>
      </c>
      <c r="AM101" s="283"/>
      <c r="AN101" s="283"/>
      <c r="AO101" s="283"/>
      <c r="AP101" s="283">
        <f t="shared" ref="AP101" si="432">K142</f>
        <v>0</v>
      </c>
      <c r="AQ101" s="283"/>
      <c r="AR101" s="283"/>
      <c r="AS101" s="283">
        <f t="shared" ref="AS101" si="433">N142</f>
        <v>0</v>
      </c>
      <c r="AT101" s="283"/>
      <c r="AU101" s="283"/>
      <c r="AV101" s="66">
        <f t="shared" ref="AV101" si="434">Q142</f>
        <v>0</v>
      </c>
      <c r="AW101" s="68">
        <f t="shared" ref="AW101" si="435">R142</f>
        <v>0</v>
      </c>
      <c r="AX101" s="301">
        <f t="shared" ref="AX101" si="436">T142</f>
        <v>0</v>
      </c>
      <c r="AY101" s="301"/>
      <c r="AZ101" s="301"/>
      <c r="BA101" s="301"/>
      <c r="BB101" s="303">
        <f t="shared" ref="BB101" si="437">AD142</f>
        <v>0</v>
      </c>
      <c r="BC101" s="283"/>
      <c r="BD101" s="283"/>
      <c r="BE101" s="283"/>
      <c r="BF101" s="283"/>
      <c r="BG101" s="283">
        <f t="shared" ref="BG101" si="438">X142</f>
        <v>0</v>
      </c>
      <c r="BH101" s="283"/>
      <c r="BI101" s="284">
        <f t="shared" ref="BI101" si="439">AA142</f>
        <v>0</v>
      </c>
      <c r="BJ101" s="283"/>
      <c r="BK101" s="302">
        <f t="shared" ref="BK101" si="440">X143</f>
        <v>0</v>
      </c>
      <c r="BL101" s="302"/>
      <c r="BM101" s="302"/>
      <c r="BN101" s="302"/>
      <c r="BO101" s="302"/>
      <c r="BP101" s="302"/>
      <c r="BQ101" s="302"/>
    </row>
    <row r="102" spans="1:69">
      <c r="A102" s="254"/>
      <c r="B102" s="254"/>
      <c r="C102" s="254"/>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70" t="s">
        <v>243</v>
      </c>
      <c r="AA102" s="255"/>
      <c r="AB102" s="255"/>
      <c r="AC102" s="71" t="s">
        <v>244</v>
      </c>
      <c r="AD102" s="297"/>
      <c r="AE102" s="297"/>
      <c r="AF102" s="297"/>
      <c r="AG102" s="297"/>
      <c r="AH102" s="283">
        <f t="shared" ref="AH102" si="441">A144</f>
        <v>0</v>
      </c>
      <c r="AI102" s="283"/>
      <c r="AJ102" s="283">
        <f t="shared" ref="AJ102" si="442">E144</f>
        <v>0</v>
      </c>
      <c r="AK102" s="283"/>
      <c r="AL102" s="283">
        <f t="shared" ref="AL102" si="443">H144</f>
        <v>0</v>
      </c>
      <c r="AM102" s="283"/>
      <c r="AN102" s="283"/>
      <c r="AO102" s="283"/>
      <c r="AP102" s="283">
        <f t="shared" ref="AP102" si="444">K144</f>
        <v>0</v>
      </c>
      <c r="AQ102" s="283"/>
      <c r="AR102" s="283"/>
      <c r="AS102" s="283">
        <f t="shared" ref="AS102" si="445">N144</f>
        <v>0</v>
      </c>
      <c r="AT102" s="283"/>
      <c r="AU102" s="283"/>
      <c r="AV102" s="66">
        <f t="shared" ref="AV102" si="446">Q144</f>
        <v>0</v>
      </c>
      <c r="AW102" s="68">
        <f t="shared" ref="AW102" si="447">R144</f>
        <v>0</v>
      </c>
      <c r="AX102" s="301">
        <f t="shared" ref="AX102" si="448">T144</f>
        <v>0</v>
      </c>
      <c r="AY102" s="301"/>
      <c r="AZ102" s="301"/>
      <c r="BA102" s="301"/>
      <c r="BB102" s="303">
        <f t="shared" ref="BB102" si="449">AD144</f>
        <v>0</v>
      </c>
      <c r="BC102" s="283"/>
      <c r="BD102" s="283"/>
      <c r="BE102" s="283"/>
      <c r="BF102" s="283"/>
      <c r="BG102" s="283">
        <f t="shared" ref="BG102" si="450">X144</f>
        <v>0</v>
      </c>
      <c r="BH102" s="283"/>
      <c r="BI102" s="284">
        <f t="shared" ref="BI102" si="451">AA144</f>
        <v>0</v>
      </c>
      <c r="BJ102" s="283"/>
      <c r="BK102" s="302">
        <f t="shared" ref="BK102" si="452">X145</f>
        <v>0</v>
      </c>
      <c r="BL102" s="302"/>
      <c r="BM102" s="302"/>
      <c r="BN102" s="302"/>
      <c r="BO102" s="302"/>
      <c r="BP102" s="302"/>
      <c r="BQ102" s="302"/>
    </row>
    <row r="103" spans="1:69">
      <c r="A103" s="254"/>
      <c r="B103" s="254"/>
      <c r="C103" s="254"/>
      <c r="D103" s="254"/>
      <c r="E103" s="254"/>
      <c r="F103" s="254"/>
      <c r="G103" s="254"/>
      <c r="H103" s="254"/>
      <c r="I103" s="254"/>
      <c r="J103" s="254"/>
      <c r="K103" s="254"/>
      <c r="L103" s="254"/>
      <c r="M103" s="254"/>
      <c r="N103" s="254"/>
      <c r="O103" s="254"/>
      <c r="P103" s="254"/>
      <c r="Q103" s="254"/>
      <c r="R103" s="254"/>
      <c r="S103" s="254"/>
      <c r="T103" s="254"/>
      <c r="U103" s="254"/>
      <c r="V103" s="254"/>
      <c r="W103" s="254"/>
      <c r="X103" s="294"/>
      <c r="Y103" s="295"/>
      <c r="Z103" s="295"/>
      <c r="AA103" s="295"/>
      <c r="AB103" s="295"/>
      <c r="AC103" s="295"/>
      <c r="AD103" s="295"/>
      <c r="AE103" s="295"/>
      <c r="AF103" s="295"/>
      <c r="AG103" s="296"/>
      <c r="AH103" s="283">
        <f t="shared" ref="AH103" si="453">A146</f>
        <v>0</v>
      </c>
      <c r="AI103" s="283"/>
      <c r="AJ103" s="283">
        <f t="shared" ref="AJ103" si="454">E146</f>
        <v>0</v>
      </c>
      <c r="AK103" s="283"/>
      <c r="AL103" s="283">
        <f t="shared" ref="AL103" si="455">H146</f>
        <v>0</v>
      </c>
      <c r="AM103" s="283"/>
      <c r="AN103" s="283"/>
      <c r="AO103" s="283"/>
      <c r="AP103" s="283">
        <f t="shared" ref="AP103" si="456">K146</f>
        <v>0</v>
      </c>
      <c r="AQ103" s="283"/>
      <c r="AR103" s="283"/>
      <c r="AS103" s="283">
        <f t="shared" ref="AS103" si="457">N146</f>
        <v>0</v>
      </c>
      <c r="AT103" s="283"/>
      <c r="AU103" s="283"/>
      <c r="AV103" s="66">
        <f t="shared" ref="AV103" si="458">Q146</f>
        <v>0</v>
      </c>
      <c r="AW103" s="68">
        <f t="shared" ref="AW103" si="459">R146</f>
        <v>0</v>
      </c>
      <c r="AX103" s="301">
        <f t="shared" ref="AX103" si="460">T146</f>
        <v>0</v>
      </c>
      <c r="AY103" s="301"/>
      <c r="AZ103" s="301"/>
      <c r="BA103" s="301"/>
      <c r="BB103" s="303">
        <f t="shared" ref="BB103" si="461">AD146</f>
        <v>0</v>
      </c>
      <c r="BC103" s="283"/>
      <c r="BD103" s="283"/>
      <c r="BE103" s="283"/>
      <c r="BF103" s="283"/>
      <c r="BG103" s="283">
        <f t="shared" ref="BG103" si="462">X146</f>
        <v>0</v>
      </c>
      <c r="BH103" s="283"/>
      <c r="BI103" s="284">
        <f t="shared" ref="BI103" si="463">AA146</f>
        <v>0</v>
      </c>
      <c r="BJ103" s="283"/>
      <c r="BK103" s="302">
        <f t="shared" ref="BK103" si="464">X147</f>
        <v>0</v>
      </c>
      <c r="BL103" s="302"/>
      <c r="BM103" s="302"/>
      <c r="BN103" s="302"/>
      <c r="BO103" s="302"/>
      <c r="BP103" s="302"/>
      <c r="BQ103" s="302"/>
    </row>
    <row r="104" spans="1:69">
      <c r="A104" s="254"/>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70" t="s">
        <v>243</v>
      </c>
      <c r="AA104" s="255"/>
      <c r="AB104" s="255"/>
      <c r="AC104" s="71" t="s">
        <v>244</v>
      </c>
      <c r="AD104" s="297"/>
      <c r="AE104" s="297"/>
      <c r="AF104" s="297"/>
      <c r="AG104" s="297"/>
      <c r="AH104" s="283">
        <f t="shared" ref="AH104" si="465">A148</f>
        <v>0</v>
      </c>
      <c r="AI104" s="283"/>
      <c r="AJ104" s="283">
        <f t="shared" ref="AJ104" si="466">E148</f>
        <v>0</v>
      </c>
      <c r="AK104" s="283"/>
      <c r="AL104" s="283">
        <f t="shared" ref="AL104" si="467">H148</f>
        <v>0</v>
      </c>
      <c r="AM104" s="283"/>
      <c r="AN104" s="283"/>
      <c r="AO104" s="283"/>
      <c r="AP104" s="283">
        <f t="shared" ref="AP104" si="468">K148</f>
        <v>0</v>
      </c>
      <c r="AQ104" s="283"/>
      <c r="AR104" s="283"/>
      <c r="AS104" s="283">
        <f t="shared" ref="AS104" si="469">N148</f>
        <v>0</v>
      </c>
      <c r="AT104" s="283"/>
      <c r="AU104" s="283"/>
      <c r="AV104" s="66">
        <f t="shared" ref="AV104" si="470">Q148</f>
        <v>0</v>
      </c>
      <c r="AW104" s="68">
        <f t="shared" ref="AW104" si="471">R148</f>
        <v>0</v>
      </c>
      <c r="AX104" s="301">
        <f t="shared" ref="AX104" si="472">T148</f>
        <v>0</v>
      </c>
      <c r="AY104" s="301"/>
      <c r="AZ104" s="301"/>
      <c r="BA104" s="301"/>
      <c r="BB104" s="303">
        <f t="shared" ref="BB104" si="473">AD148</f>
        <v>0</v>
      </c>
      <c r="BC104" s="283"/>
      <c r="BD104" s="283"/>
      <c r="BE104" s="283"/>
      <c r="BF104" s="283"/>
      <c r="BG104" s="283">
        <f t="shared" ref="BG104" si="474">X148</f>
        <v>0</v>
      </c>
      <c r="BH104" s="283"/>
      <c r="BI104" s="284">
        <f t="shared" ref="BI104" si="475">AA148</f>
        <v>0</v>
      </c>
      <c r="BJ104" s="283"/>
      <c r="BK104" s="302">
        <f t="shared" ref="BK104" si="476">X149</f>
        <v>0</v>
      </c>
      <c r="BL104" s="302"/>
      <c r="BM104" s="302"/>
      <c r="BN104" s="302"/>
      <c r="BO104" s="302"/>
      <c r="BP104" s="302"/>
      <c r="BQ104" s="302"/>
    </row>
    <row r="105" spans="1:69">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94"/>
      <c r="Y105" s="295"/>
      <c r="Z105" s="295"/>
      <c r="AA105" s="295"/>
      <c r="AB105" s="295"/>
      <c r="AC105" s="295"/>
      <c r="AD105" s="295"/>
      <c r="AE105" s="295"/>
      <c r="AF105" s="295"/>
      <c r="AG105" s="296"/>
      <c r="AH105" s="283">
        <f t="shared" ref="AH105" si="477">A150</f>
        <v>0</v>
      </c>
      <c r="AI105" s="283"/>
      <c r="AJ105" s="283">
        <f t="shared" ref="AJ105" si="478">E150</f>
        <v>0</v>
      </c>
      <c r="AK105" s="283"/>
      <c r="AL105" s="283">
        <f t="shared" ref="AL105" si="479">H150</f>
        <v>0</v>
      </c>
      <c r="AM105" s="283"/>
      <c r="AN105" s="283"/>
      <c r="AO105" s="283"/>
      <c r="AP105" s="283">
        <f t="shared" ref="AP105" si="480">K150</f>
        <v>0</v>
      </c>
      <c r="AQ105" s="283"/>
      <c r="AR105" s="283"/>
      <c r="AS105" s="283">
        <f t="shared" ref="AS105" si="481">N150</f>
        <v>0</v>
      </c>
      <c r="AT105" s="283"/>
      <c r="AU105" s="283"/>
      <c r="AV105" s="66">
        <f t="shared" ref="AV105" si="482">Q150</f>
        <v>0</v>
      </c>
      <c r="AW105" s="68">
        <f t="shared" ref="AW105" si="483">R150</f>
        <v>0</v>
      </c>
      <c r="AX105" s="301">
        <f t="shared" ref="AX105" si="484">T150</f>
        <v>0</v>
      </c>
      <c r="AY105" s="301"/>
      <c r="AZ105" s="301"/>
      <c r="BA105" s="301"/>
      <c r="BB105" s="303">
        <f t="shared" ref="BB105" si="485">AD150</f>
        <v>0</v>
      </c>
      <c r="BC105" s="283"/>
      <c r="BD105" s="283"/>
      <c r="BE105" s="283"/>
      <c r="BF105" s="283"/>
      <c r="BG105" s="283">
        <f t="shared" ref="BG105" si="486">X150</f>
        <v>0</v>
      </c>
      <c r="BH105" s="283"/>
      <c r="BI105" s="284">
        <f t="shared" ref="BI105" si="487">AA150</f>
        <v>0</v>
      </c>
      <c r="BJ105" s="283"/>
      <c r="BK105" s="302">
        <f t="shared" ref="BK105" si="488">X151</f>
        <v>0</v>
      </c>
      <c r="BL105" s="302"/>
      <c r="BM105" s="302"/>
      <c r="BN105" s="302"/>
      <c r="BO105" s="302"/>
      <c r="BP105" s="302"/>
      <c r="BQ105" s="302"/>
    </row>
    <row r="106" spans="1:69">
      <c r="A106" s="254"/>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70" t="s">
        <v>243</v>
      </c>
      <c r="AA106" s="255"/>
      <c r="AB106" s="255"/>
      <c r="AC106" s="71" t="s">
        <v>244</v>
      </c>
      <c r="AD106" s="297"/>
      <c r="AE106" s="297"/>
      <c r="AF106" s="297"/>
      <c r="AG106" s="297"/>
      <c r="AH106" s="283">
        <f t="shared" ref="AH106" si="489">A152</f>
        <v>0</v>
      </c>
      <c r="AI106" s="283"/>
      <c r="AJ106" s="283">
        <f t="shared" ref="AJ106" si="490">E152</f>
        <v>0</v>
      </c>
      <c r="AK106" s="283"/>
      <c r="AL106" s="283">
        <f t="shared" ref="AL106" si="491">H152</f>
        <v>0</v>
      </c>
      <c r="AM106" s="283"/>
      <c r="AN106" s="283"/>
      <c r="AO106" s="283"/>
      <c r="AP106" s="283">
        <f t="shared" ref="AP106" si="492">K152</f>
        <v>0</v>
      </c>
      <c r="AQ106" s="283"/>
      <c r="AR106" s="283"/>
      <c r="AS106" s="283">
        <f t="shared" ref="AS106" si="493">N152</f>
        <v>0</v>
      </c>
      <c r="AT106" s="283"/>
      <c r="AU106" s="283"/>
      <c r="AV106" s="66">
        <f t="shared" ref="AV106" si="494">Q152</f>
        <v>0</v>
      </c>
      <c r="AW106" s="68">
        <f t="shared" ref="AW106" si="495">R152</f>
        <v>0</v>
      </c>
      <c r="AX106" s="301">
        <f t="shared" ref="AX106" si="496">T152</f>
        <v>0</v>
      </c>
      <c r="AY106" s="301"/>
      <c r="AZ106" s="301"/>
      <c r="BA106" s="301"/>
      <c r="BB106" s="303">
        <f t="shared" ref="BB106" si="497">AD152</f>
        <v>0</v>
      </c>
      <c r="BC106" s="283"/>
      <c r="BD106" s="283"/>
      <c r="BE106" s="283"/>
      <c r="BF106" s="283"/>
      <c r="BG106" s="283">
        <f t="shared" ref="BG106" si="498">X152</f>
        <v>0</v>
      </c>
      <c r="BH106" s="283"/>
      <c r="BI106" s="284">
        <f t="shared" ref="BI106" si="499">AA152</f>
        <v>0</v>
      </c>
      <c r="BJ106" s="283"/>
      <c r="BK106" s="302">
        <f t="shared" ref="BK106" si="500">X153</f>
        <v>0</v>
      </c>
      <c r="BL106" s="302"/>
      <c r="BM106" s="302"/>
      <c r="BN106" s="302"/>
      <c r="BO106" s="302"/>
      <c r="BP106" s="302"/>
      <c r="BQ106" s="302"/>
    </row>
    <row r="107" spans="1:69">
      <c r="A107" s="254"/>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94"/>
      <c r="Y107" s="295"/>
      <c r="Z107" s="295"/>
      <c r="AA107" s="295"/>
      <c r="AB107" s="295"/>
      <c r="AC107" s="295"/>
      <c r="AD107" s="295"/>
      <c r="AE107" s="295"/>
      <c r="AF107" s="295"/>
      <c r="AG107" s="296"/>
      <c r="AH107" s="283">
        <f t="shared" ref="AH107" si="501">A154</f>
        <v>0</v>
      </c>
      <c r="AI107" s="283"/>
      <c r="AJ107" s="283">
        <f t="shared" ref="AJ107" si="502">E154</f>
        <v>0</v>
      </c>
      <c r="AK107" s="283"/>
      <c r="AL107" s="283">
        <f t="shared" ref="AL107" si="503">H154</f>
        <v>0</v>
      </c>
      <c r="AM107" s="283"/>
      <c r="AN107" s="283"/>
      <c r="AO107" s="283"/>
      <c r="AP107" s="283">
        <f t="shared" ref="AP107" si="504">K154</f>
        <v>0</v>
      </c>
      <c r="AQ107" s="283"/>
      <c r="AR107" s="283"/>
      <c r="AS107" s="283">
        <f t="shared" ref="AS107" si="505">N154</f>
        <v>0</v>
      </c>
      <c r="AT107" s="283"/>
      <c r="AU107" s="283"/>
      <c r="AV107" s="66">
        <f t="shared" ref="AV107" si="506">Q154</f>
        <v>0</v>
      </c>
      <c r="AW107" s="68">
        <f t="shared" ref="AW107" si="507">R154</f>
        <v>0</v>
      </c>
      <c r="AX107" s="301">
        <f t="shared" ref="AX107" si="508">T154</f>
        <v>0</v>
      </c>
      <c r="AY107" s="301"/>
      <c r="AZ107" s="301"/>
      <c r="BA107" s="301"/>
      <c r="BB107" s="303">
        <f t="shared" ref="BB107" si="509">AD154</f>
        <v>0</v>
      </c>
      <c r="BC107" s="283"/>
      <c r="BD107" s="283"/>
      <c r="BE107" s="283"/>
      <c r="BF107" s="283"/>
      <c r="BG107" s="283">
        <f t="shared" ref="BG107" si="510">X154</f>
        <v>0</v>
      </c>
      <c r="BH107" s="283"/>
      <c r="BI107" s="284">
        <f t="shared" ref="BI107" si="511">AA154</f>
        <v>0</v>
      </c>
      <c r="BJ107" s="283"/>
      <c r="BK107" s="302">
        <f t="shared" ref="BK107" si="512">X155</f>
        <v>0</v>
      </c>
      <c r="BL107" s="302"/>
      <c r="BM107" s="302"/>
      <c r="BN107" s="302"/>
      <c r="BO107" s="302"/>
      <c r="BP107" s="302"/>
      <c r="BQ107" s="302"/>
    </row>
    <row r="108" spans="1:69">
      <c r="A108" s="254"/>
      <c r="B108" s="254"/>
      <c r="C108" s="254"/>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70" t="s">
        <v>243</v>
      </c>
      <c r="AA108" s="255"/>
      <c r="AB108" s="255"/>
      <c r="AC108" s="71" t="s">
        <v>244</v>
      </c>
      <c r="AD108" s="297"/>
      <c r="AE108" s="297"/>
      <c r="AF108" s="297"/>
      <c r="AG108" s="297"/>
      <c r="AH108" s="283">
        <f t="shared" ref="AH108" si="513">A156</f>
        <v>0</v>
      </c>
      <c r="AI108" s="283"/>
      <c r="AJ108" s="283">
        <f t="shared" ref="AJ108" si="514">E156</f>
        <v>0</v>
      </c>
      <c r="AK108" s="283"/>
      <c r="AL108" s="283">
        <f t="shared" ref="AL108" si="515">H156</f>
        <v>0</v>
      </c>
      <c r="AM108" s="283"/>
      <c r="AN108" s="283"/>
      <c r="AO108" s="283"/>
      <c r="AP108" s="283">
        <f t="shared" ref="AP108" si="516">K156</f>
        <v>0</v>
      </c>
      <c r="AQ108" s="283"/>
      <c r="AR108" s="283"/>
      <c r="AS108" s="283">
        <f t="shared" ref="AS108" si="517">N156</f>
        <v>0</v>
      </c>
      <c r="AT108" s="283"/>
      <c r="AU108" s="283"/>
      <c r="AV108" s="66">
        <f t="shared" ref="AV108" si="518">Q156</f>
        <v>0</v>
      </c>
      <c r="AW108" s="68">
        <f t="shared" ref="AW108" si="519">R156</f>
        <v>0</v>
      </c>
      <c r="AX108" s="301">
        <f t="shared" ref="AX108" si="520">T156</f>
        <v>0</v>
      </c>
      <c r="AY108" s="301"/>
      <c r="AZ108" s="301"/>
      <c r="BA108" s="301"/>
      <c r="BB108" s="303">
        <f t="shared" ref="BB108" si="521">AD156</f>
        <v>0</v>
      </c>
      <c r="BC108" s="283"/>
      <c r="BD108" s="283"/>
      <c r="BE108" s="283"/>
      <c r="BF108" s="283"/>
      <c r="BG108" s="283">
        <f t="shared" ref="BG108" si="522">X156</f>
        <v>0</v>
      </c>
      <c r="BH108" s="283"/>
      <c r="BI108" s="284">
        <f t="shared" ref="BI108" si="523">AA156</f>
        <v>0</v>
      </c>
      <c r="BJ108" s="283"/>
      <c r="BK108" s="302">
        <f t="shared" ref="BK108" si="524">X157</f>
        <v>0</v>
      </c>
      <c r="BL108" s="302"/>
      <c r="BM108" s="302"/>
      <c r="BN108" s="302"/>
      <c r="BO108" s="302"/>
      <c r="BP108" s="302"/>
      <c r="BQ108" s="302"/>
    </row>
    <row r="109" spans="1:69">
      <c r="A109" s="254"/>
      <c r="B109" s="254"/>
      <c r="C109" s="254"/>
      <c r="D109" s="254"/>
      <c r="E109" s="254"/>
      <c r="F109" s="254"/>
      <c r="G109" s="254"/>
      <c r="H109" s="254"/>
      <c r="I109" s="254"/>
      <c r="J109" s="254"/>
      <c r="K109" s="254"/>
      <c r="L109" s="254"/>
      <c r="M109" s="254"/>
      <c r="N109" s="254"/>
      <c r="O109" s="254"/>
      <c r="P109" s="254"/>
      <c r="Q109" s="254"/>
      <c r="R109" s="254"/>
      <c r="S109" s="254"/>
      <c r="T109" s="254"/>
      <c r="U109" s="254"/>
      <c r="V109" s="254"/>
      <c r="W109" s="254"/>
      <c r="X109" s="294"/>
      <c r="Y109" s="295"/>
      <c r="Z109" s="295"/>
      <c r="AA109" s="295"/>
      <c r="AB109" s="295"/>
      <c r="AC109" s="295"/>
      <c r="AD109" s="295"/>
      <c r="AE109" s="295"/>
      <c r="AF109" s="295"/>
      <c r="AG109" s="296"/>
      <c r="AH109" s="283">
        <f t="shared" ref="AH109" si="525">A158</f>
        <v>0</v>
      </c>
      <c r="AI109" s="283"/>
      <c r="AJ109" s="283">
        <f t="shared" ref="AJ109" si="526">E158</f>
        <v>0</v>
      </c>
      <c r="AK109" s="283"/>
      <c r="AL109" s="283">
        <f t="shared" ref="AL109" si="527">H158</f>
        <v>0</v>
      </c>
      <c r="AM109" s="283"/>
      <c r="AN109" s="283"/>
      <c r="AO109" s="283"/>
      <c r="AP109" s="283">
        <f t="shared" ref="AP109" si="528">K158</f>
        <v>0</v>
      </c>
      <c r="AQ109" s="283"/>
      <c r="AR109" s="283"/>
      <c r="AS109" s="283">
        <f t="shared" ref="AS109" si="529">N158</f>
        <v>0</v>
      </c>
      <c r="AT109" s="283"/>
      <c r="AU109" s="283"/>
      <c r="AV109" s="66">
        <f t="shared" ref="AV109" si="530">Q158</f>
        <v>0</v>
      </c>
      <c r="AW109" s="68">
        <f t="shared" ref="AW109" si="531">R158</f>
        <v>0</v>
      </c>
      <c r="AX109" s="301">
        <f t="shared" ref="AX109" si="532">T158</f>
        <v>0</v>
      </c>
      <c r="AY109" s="301"/>
      <c r="AZ109" s="301"/>
      <c r="BA109" s="301"/>
      <c r="BB109" s="303">
        <f t="shared" ref="BB109" si="533">AD158</f>
        <v>0</v>
      </c>
      <c r="BC109" s="283"/>
      <c r="BD109" s="283"/>
      <c r="BE109" s="283"/>
      <c r="BF109" s="283"/>
      <c r="BG109" s="283">
        <f t="shared" ref="BG109" si="534">X158</f>
        <v>0</v>
      </c>
      <c r="BH109" s="283"/>
      <c r="BI109" s="284">
        <f t="shared" ref="BI109" si="535">AA158</f>
        <v>0</v>
      </c>
      <c r="BJ109" s="283"/>
      <c r="BK109" s="302">
        <f t="shared" ref="BK109" si="536">X159</f>
        <v>0</v>
      </c>
      <c r="BL109" s="302"/>
      <c r="BM109" s="302"/>
      <c r="BN109" s="302"/>
      <c r="BO109" s="302"/>
      <c r="BP109" s="302"/>
      <c r="BQ109" s="302"/>
    </row>
    <row r="110" spans="1:69">
      <c r="A110" s="254"/>
      <c r="B110" s="254"/>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70" t="s">
        <v>243</v>
      </c>
      <c r="AA110" s="255"/>
      <c r="AB110" s="255"/>
      <c r="AC110" s="71" t="s">
        <v>244</v>
      </c>
      <c r="AD110" s="297"/>
      <c r="AE110" s="297"/>
      <c r="AF110" s="297"/>
      <c r="AG110" s="297"/>
      <c r="AH110" s="283">
        <f t="shared" ref="AH110" si="537">A160</f>
        <v>0</v>
      </c>
      <c r="AI110" s="283"/>
      <c r="AJ110" s="283">
        <f t="shared" ref="AJ110" si="538">E160</f>
        <v>0</v>
      </c>
      <c r="AK110" s="283"/>
      <c r="AL110" s="283">
        <f t="shared" ref="AL110" si="539">H160</f>
        <v>0</v>
      </c>
      <c r="AM110" s="283"/>
      <c r="AN110" s="283"/>
      <c r="AO110" s="283"/>
      <c r="AP110" s="283">
        <f t="shared" ref="AP110" si="540">K160</f>
        <v>0</v>
      </c>
      <c r="AQ110" s="283"/>
      <c r="AR110" s="283"/>
      <c r="AS110" s="283">
        <f t="shared" ref="AS110" si="541">N160</f>
        <v>0</v>
      </c>
      <c r="AT110" s="283"/>
      <c r="AU110" s="283"/>
      <c r="AV110" s="66">
        <f t="shared" ref="AV110" si="542">Q160</f>
        <v>0</v>
      </c>
      <c r="AW110" s="68">
        <f t="shared" ref="AW110" si="543">R160</f>
        <v>0</v>
      </c>
      <c r="AX110" s="301">
        <f t="shared" ref="AX110" si="544">T160</f>
        <v>0</v>
      </c>
      <c r="AY110" s="301"/>
      <c r="AZ110" s="301"/>
      <c r="BA110" s="301"/>
      <c r="BB110" s="303">
        <f t="shared" ref="BB110" si="545">AD160</f>
        <v>0</v>
      </c>
      <c r="BC110" s="283"/>
      <c r="BD110" s="283"/>
      <c r="BE110" s="283"/>
      <c r="BF110" s="283"/>
      <c r="BG110" s="283">
        <f t="shared" ref="BG110" si="546">X160</f>
        <v>0</v>
      </c>
      <c r="BH110" s="283"/>
      <c r="BI110" s="284">
        <f t="shared" ref="BI110" si="547">AA160</f>
        <v>0</v>
      </c>
      <c r="BJ110" s="283"/>
      <c r="BK110" s="302">
        <f t="shared" ref="BK110" si="548">X161</f>
        <v>0</v>
      </c>
      <c r="BL110" s="302"/>
      <c r="BM110" s="302"/>
      <c r="BN110" s="302"/>
      <c r="BO110" s="302"/>
      <c r="BP110" s="302"/>
      <c r="BQ110" s="302"/>
    </row>
    <row r="111" spans="1:69">
      <c r="A111" s="254"/>
      <c r="B111" s="254"/>
      <c r="C111" s="254"/>
      <c r="D111" s="254"/>
      <c r="E111" s="254"/>
      <c r="F111" s="254"/>
      <c r="G111" s="254"/>
      <c r="H111" s="254"/>
      <c r="I111" s="254"/>
      <c r="J111" s="254"/>
      <c r="K111" s="254"/>
      <c r="L111" s="254"/>
      <c r="M111" s="254"/>
      <c r="N111" s="254"/>
      <c r="O111" s="254"/>
      <c r="P111" s="254"/>
      <c r="Q111" s="254"/>
      <c r="R111" s="254"/>
      <c r="S111" s="254"/>
      <c r="T111" s="254"/>
      <c r="U111" s="254"/>
      <c r="V111" s="254"/>
      <c r="W111" s="254"/>
      <c r="X111" s="294"/>
      <c r="Y111" s="295"/>
      <c r="Z111" s="295"/>
      <c r="AA111" s="295"/>
      <c r="AB111" s="295"/>
      <c r="AC111" s="295"/>
      <c r="AD111" s="295"/>
      <c r="AE111" s="295"/>
      <c r="AF111" s="295"/>
      <c r="AG111" s="296"/>
      <c r="AH111" s="283">
        <f t="shared" ref="AH111" si="549">A162</f>
        <v>0</v>
      </c>
      <c r="AI111" s="283"/>
      <c r="AJ111" s="283">
        <f t="shared" ref="AJ111" si="550">E162</f>
        <v>0</v>
      </c>
      <c r="AK111" s="283"/>
      <c r="AL111" s="283">
        <f t="shared" ref="AL111" si="551">H162</f>
        <v>0</v>
      </c>
      <c r="AM111" s="283"/>
      <c r="AN111" s="283"/>
      <c r="AO111" s="283"/>
      <c r="AP111" s="283">
        <f t="shared" ref="AP111" si="552">K162</f>
        <v>0</v>
      </c>
      <c r="AQ111" s="283"/>
      <c r="AR111" s="283"/>
      <c r="AS111" s="283">
        <f t="shared" ref="AS111" si="553">N162</f>
        <v>0</v>
      </c>
      <c r="AT111" s="283"/>
      <c r="AU111" s="283"/>
      <c r="AV111" s="66">
        <f t="shared" ref="AV111" si="554">Q162</f>
        <v>0</v>
      </c>
      <c r="AW111" s="68">
        <f t="shared" ref="AW111" si="555">R162</f>
        <v>0</v>
      </c>
      <c r="AX111" s="301">
        <f t="shared" ref="AX111" si="556">T162</f>
        <v>0</v>
      </c>
      <c r="AY111" s="301"/>
      <c r="AZ111" s="301"/>
      <c r="BA111" s="301"/>
      <c r="BB111" s="303">
        <f t="shared" ref="BB111" si="557">AD162</f>
        <v>0</v>
      </c>
      <c r="BC111" s="283"/>
      <c r="BD111" s="283"/>
      <c r="BE111" s="283"/>
      <c r="BF111" s="283"/>
      <c r="BG111" s="283">
        <f t="shared" ref="BG111" si="558">X162</f>
        <v>0</v>
      </c>
      <c r="BH111" s="283"/>
      <c r="BI111" s="284">
        <f t="shared" ref="BI111" si="559">AA162</f>
        <v>0</v>
      </c>
      <c r="BJ111" s="283"/>
      <c r="BK111" s="302">
        <f t="shared" ref="BK111" si="560">X163</f>
        <v>0</v>
      </c>
      <c r="BL111" s="302"/>
      <c r="BM111" s="302"/>
      <c r="BN111" s="302"/>
      <c r="BO111" s="302"/>
      <c r="BP111" s="302"/>
      <c r="BQ111" s="302"/>
    </row>
    <row r="112" spans="1:69">
      <c r="A112" s="254"/>
      <c r="B112" s="254"/>
      <c r="C112" s="254"/>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70" t="s">
        <v>243</v>
      </c>
      <c r="AA112" s="255"/>
      <c r="AB112" s="255"/>
      <c r="AC112" s="71" t="s">
        <v>244</v>
      </c>
      <c r="AD112" s="297"/>
      <c r="AE112" s="297"/>
      <c r="AF112" s="297"/>
      <c r="AG112" s="297"/>
    </row>
    <row r="113" spans="1:33">
      <c r="A113" s="254"/>
      <c r="B113" s="254"/>
      <c r="C113" s="254"/>
      <c r="D113" s="254"/>
      <c r="E113" s="254"/>
      <c r="F113" s="254"/>
      <c r="G113" s="254"/>
      <c r="H113" s="254"/>
      <c r="I113" s="254"/>
      <c r="J113" s="254"/>
      <c r="K113" s="254"/>
      <c r="L113" s="254"/>
      <c r="M113" s="254"/>
      <c r="N113" s="254"/>
      <c r="O113" s="254"/>
      <c r="P113" s="254"/>
      <c r="Q113" s="254"/>
      <c r="R113" s="254"/>
      <c r="S113" s="254"/>
      <c r="T113" s="254"/>
      <c r="U113" s="254"/>
      <c r="V113" s="254"/>
      <c r="W113" s="254"/>
      <c r="X113" s="294"/>
      <c r="Y113" s="295"/>
      <c r="Z113" s="295"/>
      <c r="AA113" s="295"/>
      <c r="AB113" s="295"/>
      <c r="AC113" s="295"/>
      <c r="AD113" s="295"/>
      <c r="AE113" s="295"/>
      <c r="AF113" s="295"/>
      <c r="AG113" s="296"/>
    </row>
    <row r="114" spans="1:33">
      <c r="A114" s="254"/>
      <c r="B114" s="254"/>
      <c r="C114" s="254"/>
      <c r="D114" s="254"/>
      <c r="E114" s="254"/>
      <c r="F114" s="254"/>
      <c r="G114" s="254"/>
      <c r="H114" s="254"/>
      <c r="I114" s="254"/>
      <c r="J114" s="254"/>
      <c r="K114" s="254"/>
      <c r="L114" s="254"/>
      <c r="M114" s="254"/>
      <c r="N114" s="254"/>
      <c r="O114" s="254"/>
      <c r="P114" s="254"/>
      <c r="Q114" s="254"/>
      <c r="R114" s="254"/>
      <c r="S114" s="254"/>
      <c r="T114" s="254"/>
      <c r="U114" s="254"/>
      <c r="V114" s="254"/>
      <c r="W114" s="254"/>
      <c r="X114" s="254"/>
      <c r="Y114" s="254"/>
      <c r="Z114" s="70" t="s">
        <v>243</v>
      </c>
      <c r="AA114" s="255"/>
      <c r="AB114" s="255"/>
      <c r="AC114" s="71" t="s">
        <v>244</v>
      </c>
      <c r="AD114" s="297"/>
      <c r="AE114" s="297"/>
      <c r="AF114" s="297"/>
      <c r="AG114" s="297"/>
    </row>
    <row r="115" spans="1:33">
      <c r="A115" s="254"/>
      <c r="B115" s="254"/>
      <c r="C115" s="254"/>
      <c r="D115" s="254"/>
      <c r="E115" s="254"/>
      <c r="F115" s="254"/>
      <c r="G115" s="254"/>
      <c r="H115" s="254"/>
      <c r="I115" s="254"/>
      <c r="J115" s="254"/>
      <c r="K115" s="254"/>
      <c r="L115" s="254"/>
      <c r="M115" s="254"/>
      <c r="N115" s="254"/>
      <c r="O115" s="254"/>
      <c r="P115" s="254"/>
      <c r="Q115" s="254"/>
      <c r="R115" s="254"/>
      <c r="S115" s="254"/>
      <c r="T115" s="254"/>
      <c r="U115" s="254"/>
      <c r="V115" s="254"/>
      <c r="W115" s="254"/>
      <c r="X115" s="294"/>
      <c r="Y115" s="295"/>
      <c r="Z115" s="295"/>
      <c r="AA115" s="295"/>
      <c r="AB115" s="295"/>
      <c r="AC115" s="295"/>
      <c r="AD115" s="295"/>
      <c r="AE115" s="295"/>
      <c r="AF115" s="295"/>
      <c r="AG115" s="296"/>
    </row>
    <row r="116" spans="1:33">
      <c r="A116" s="254"/>
      <c r="B116" s="254"/>
      <c r="C116" s="254"/>
      <c r="D116" s="254"/>
      <c r="E116" s="254"/>
      <c r="F116" s="254"/>
      <c r="G116" s="254"/>
      <c r="H116" s="254"/>
      <c r="I116" s="254"/>
      <c r="J116" s="254"/>
      <c r="K116" s="254"/>
      <c r="L116" s="254"/>
      <c r="M116" s="254"/>
      <c r="N116" s="254"/>
      <c r="O116" s="254"/>
      <c r="P116" s="254"/>
      <c r="Q116" s="254"/>
      <c r="R116" s="254"/>
      <c r="S116" s="254"/>
      <c r="T116" s="254"/>
      <c r="U116" s="254"/>
      <c r="V116" s="254"/>
      <c r="W116" s="254"/>
      <c r="X116" s="254"/>
      <c r="Y116" s="254"/>
      <c r="Z116" s="70" t="s">
        <v>243</v>
      </c>
      <c r="AA116" s="255"/>
      <c r="AB116" s="255"/>
      <c r="AC116" s="71" t="s">
        <v>244</v>
      </c>
      <c r="AD116" s="297"/>
      <c r="AE116" s="297"/>
      <c r="AF116" s="297"/>
      <c r="AG116" s="297"/>
    </row>
    <row r="117" spans="1:33">
      <c r="A117" s="254"/>
      <c r="B117" s="254"/>
      <c r="C117" s="254"/>
      <c r="D117" s="254"/>
      <c r="E117" s="254"/>
      <c r="F117" s="254"/>
      <c r="G117" s="254"/>
      <c r="H117" s="254"/>
      <c r="I117" s="254"/>
      <c r="J117" s="254"/>
      <c r="K117" s="254"/>
      <c r="L117" s="254"/>
      <c r="M117" s="254"/>
      <c r="N117" s="254"/>
      <c r="O117" s="254"/>
      <c r="P117" s="254"/>
      <c r="Q117" s="254"/>
      <c r="R117" s="254"/>
      <c r="S117" s="254"/>
      <c r="T117" s="254"/>
      <c r="U117" s="254"/>
      <c r="V117" s="254"/>
      <c r="W117" s="254"/>
      <c r="X117" s="294"/>
      <c r="Y117" s="295"/>
      <c r="Z117" s="295"/>
      <c r="AA117" s="295"/>
      <c r="AB117" s="295"/>
      <c r="AC117" s="295"/>
      <c r="AD117" s="295"/>
      <c r="AE117" s="295"/>
      <c r="AF117" s="295"/>
      <c r="AG117" s="296"/>
    </row>
    <row r="118" spans="1:33">
      <c r="A118" s="254"/>
      <c r="B118" s="254"/>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70" t="s">
        <v>243</v>
      </c>
      <c r="AA118" s="255"/>
      <c r="AB118" s="255"/>
      <c r="AC118" s="71" t="s">
        <v>244</v>
      </c>
      <c r="AD118" s="297"/>
      <c r="AE118" s="297"/>
      <c r="AF118" s="297"/>
      <c r="AG118" s="297"/>
    </row>
    <row r="119" spans="1:33">
      <c r="A119" s="254"/>
      <c r="B119" s="254"/>
      <c r="C119" s="254"/>
      <c r="D119" s="254"/>
      <c r="E119" s="254"/>
      <c r="F119" s="254"/>
      <c r="G119" s="254"/>
      <c r="H119" s="254"/>
      <c r="I119" s="254"/>
      <c r="J119" s="254"/>
      <c r="K119" s="254"/>
      <c r="L119" s="254"/>
      <c r="M119" s="254"/>
      <c r="N119" s="254"/>
      <c r="O119" s="254"/>
      <c r="P119" s="254"/>
      <c r="Q119" s="254"/>
      <c r="R119" s="254"/>
      <c r="S119" s="254"/>
      <c r="T119" s="254"/>
      <c r="U119" s="254"/>
      <c r="V119" s="254"/>
      <c r="W119" s="254"/>
      <c r="X119" s="294"/>
      <c r="Y119" s="295"/>
      <c r="Z119" s="295"/>
      <c r="AA119" s="295"/>
      <c r="AB119" s="295"/>
      <c r="AC119" s="295"/>
      <c r="AD119" s="295"/>
      <c r="AE119" s="295"/>
      <c r="AF119" s="295"/>
      <c r="AG119" s="296"/>
    </row>
    <row r="120" spans="1:33">
      <c r="A120" s="254"/>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70" t="s">
        <v>243</v>
      </c>
      <c r="AA120" s="255"/>
      <c r="AB120" s="255"/>
      <c r="AC120" s="71" t="s">
        <v>244</v>
      </c>
      <c r="AD120" s="297"/>
      <c r="AE120" s="297"/>
      <c r="AF120" s="297"/>
      <c r="AG120" s="297"/>
    </row>
    <row r="121" spans="1:33">
      <c r="A121" s="254"/>
      <c r="B121" s="254"/>
      <c r="C121" s="254"/>
      <c r="D121" s="254"/>
      <c r="E121" s="254"/>
      <c r="F121" s="254"/>
      <c r="G121" s="254"/>
      <c r="H121" s="254"/>
      <c r="I121" s="254"/>
      <c r="J121" s="254"/>
      <c r="K121" s="254"/>
      <c r="L121" s="254"/>
      <c r="M121" s="254"/>
      <c r="N121" s="254"/>
      <c r="O121" s="254"/>
      <c r="P121" s="254"/>
      <c r="Q121" s="254"/>
      <c r="R121" s="254"/>
      <c r="S121" s="254"/>
      <c r="T121" s="254"/>
      <c r="U121" s="254"/>
      <c r="V121" s="254"/>
      <c r="W121" s="254"/>
      <c r="X121" s="294"/>
      <c r="Y121" s="295"/>
      <c r="Z121" s="295"/>
      <c r="AA121" s="295"/>
      <c r="AB121" s="295"/>
      <c r="AC121" s="295"/>
      <c r="AD121" s="295"/>
      <c r="AE121" s="295"/>
      <c r="AF121" s="295"/>
      <c r="AG121" s="296"/>
    </row>
    <row r="122" spans="1:33">
      <c r="A122" s="254"/>
      <c r="B122" s="254"/>
      <c r="C122" s="254"/>
      <c r="D122" s="254"/>
      <c r="E122" s="254"/>
      <c r="F122" s="254"/>
      <c r="G122" s="254"/>
      <c r="H122" s="254"/>
      <c r="I122" s="254"/>
      <c r="J122" s="254"/>
      <c r="K122" s="254"/>
      <c r="L122" s="254"/>
      <c r="M122" s="254"/>
      <c r="N122" s="254"/>
      <c r="O122" s="254"/>
      <c r="P122" s="254"/>
      <c r="Q122" s="254"/>
      <c r="R122" s="254"/>
      <c r="S122" s="254"/>
      <c r="T122" s="254"/>
      <c r="U122" s="254"/>
      <c r="V122" s="254"/>
      <c r="W122" s="254"/>
      <c r="X122" s="254"/>
      <c r="Y122" s="254"/>
      <c r="Z122" s="70" t="s">
        <v>243</v>
      </c>
      <c r="AA122" s="255"/>
      <c r="AB122" s="255"/>
      <c r="AC122" s="71" t="s">
        <v>244</v>
      </c>
      <c r="AD122" s="297"/>
      <c r="AE122" s="297"/>
      <c r="AF122" s="297"/>
      <c r="AG122" s="297"/>
    </row>
    <row r="123" spans="1:33">
      <c r="A123" s="254"/>
      <c r="B123" s="254"/>
      <c r="C123" s="254"/>
      <c r="D123" s="254"/>
      <c r="E123" s="254"/>
      <c r="F123" s="254"/>
      <c r="G123" s="254"/>
      <c r="H123" s="254"/>
      <c r="I123" s="254"/>
      <c r="J123" s="254"/>
      <c r="K123" s="254"/>
      <c r="L123" s="254"/>
      <c r="M123" s="254"/>
      <c r="N123" s="254"/>
      <c r="O123" s="254"/>
      <c r="P123" s="254"/>
      <c r="Q123" s="254"/>
      <c r="R123" s="254"/>
      <c r="S123" s="254"/>
      <c r="T123" s="254"/>
      <c r="U123" s="254"/>
      <c r="V123" s="254"/>
      <c r="W123" s="254"/>
      <c r="X123" s="294"/>
      <c r="Y123" s="295"/>
      <c r="Z123" s="295"/>
      <c r="AA123" s="295"/>
      <c r="AB123" s="295"/>
      <c r="AC123" s="295"/>
      <c r="AD123" s="295"/>
      <c r="AE123" s="295"/>
      <c r="AF123" s="295"/>
      <c r="AG123" s="296"/>
    </row>
    <row r="124" spans="1:33">
      <c r="A124" s="254"/>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70" t="s">
        <v>243</v>
      </c>
      <c r="AA124" s="255"/>
      <c r="AB124" s="255"/>
      <c r="AC124" s="71" t="s">
        <v>244</v>
      </c>
      <c r="AD124" s="297"/>
      <c r="AE124" s="297"/>
      <c r="AF124" s="297"/>
      <c r="AG124" s="297"/>
    </row>
    <row r="125" spans="1:33">
      <c r="A125" s="254"/>
      <c r="B125" s="254"/>
      <c r="C125" s="254"/>
      <c r="D125" s="254"/>
      <c r="E125" s="254"/>
      <c r="F125" s="254"/>
      <c r="G125" s="254"/>
      <c r="H125" s="254"/>
      <c r="I125" s="254"/>
      <c r="J125" s="254"/>
      <c r="K125" s="254"/>
      <c r="L125" s="254"/>
      <c r="M125" s="254"/>
      <c r="N125" s="254"/>
      <c r="O125" s="254"/>
      <c r="P125" s="254"/>
      <c r="Q125" s="254"/>
      <c r="R125" s="254"/>
      <c r="S125" s="254"/>
      <c r="T125" s="254"/>
      <c r="U125" s="254"/>
      <c r="V125" s="254"/>
      <c r="W125" s="254"/>
      <c r="X125" s="294"/>
      <c r="Y125" s="295"/>
      <c r="Z125" s="295"/>
      <c r="AA125" s="295"/>
      <c r="AB125" s="295"/>
      <c r="AC125" s="295"/>
      <c r="AD125" s="295"/>
      <c r="AE125" s="295"/>
      <c r="AF125" s="295"/>
      <c r="AG125" s="296"/>
    </row>
    <row r="126" spans="1:33">
      <c r="A126" s="254"/>
      <c r="B126" s="254"/>
      <c r="C126" s="254"/>
      <c r="D126" s="254"/>
      <c r="E126" s="254"/>
      <c r="F126" s="254"/>
      <c r="G126" s="254"/>
      <c r="H126" s="254"/>
      <c r="I126" s="254"/>
      <c r="J126" s="254"/>
      <c r="K126" s="254"/>
      <c r="L126" s="254"/>
      <c r="M126" s="254"/>
      <c r="N126" s="254"/>
      <c r="O126" s="254"/>
      <c r="P126" s="254"/>
      <c r="Q126" s="254"/>
      <c r="R126" s="254"/>
      <c r="S126" s="254"/>
      <c r="T126" s="254"/>
      <c r="U126" s="254"/>
      <c r="V126" s="254"/>
      <c r="W126" s="254"/>
      <c r="X126" s="254"/>
      <c r="Y126" s="254"/>
      <c r="Z126" s="70" t="s">
        <v>243</v>
      </c>
      <c r="AA126" s="255"/>
      <c r="AB126" s="255"/>
      <c r="AC126" s="71" t="s">
        <v>244</v>
      </c>
      <c r="AD126" s="297"/>
      <c r="AE126" s="297"/>
      <c r="AF126" s="297"/>
      <c r="AG126" s="297"/>
    </row>
    <row r="127" spans="1:33">
      <c r="A127" s="254"/>
      <c r="B127" s="254"/>
      <c r="C127" s="254"/>
      <c r="D127" s="254"/>
      <c r="E127" s="254"/>
      <c r="F127" s="254"/>
      <c r="G127" s="254"/>
      <c r="H127" s="254"/>
      <c r="I127" s="254"/>
      <c r="J127" s="254"/>
      <c r="K127" s="254"/>
      <c r="L127" s="254"/>
      <c r="M127" s="254"/>
      <c r="N127" s="254"/>
      <c r="O127" s="254"/>
      <c r="P127" s="254"/>
      <c r="Q127" s="254"/>
      <c r="R127" s="254"/>
      <c r="S127" s="254"/>
      <c r="T127" s="254"/>
      <c r="U127" s="254"/>
      <c r="V127" s="254"/>
      <c r="W127" s="254"/>
      <c r="X127" s="294"/>
      <c r="Y127" s="295"/>
      <c r="Z127" s="295"/>
      <c r="AA127" s="295"/>
      <c r="AB127" s="295"/>
      <c r="AC127" s="295"/>
      <c r="AD127" s="295"/>
      <c r="AE127" s="295"/>
      <c r="AF127" s="295"/>
      <c r="AG127" s="296"/>
    </row>
    <row r="128" spans="1:33">
      <c r="A128" s="254"/>
      <c r="B128" s="254"/>
      <c r="C128" s="254"/>
      <c r="D128" s="254"/>
      <c r="E128" s="254"/>
      <c r="F128" s="254"/>
      <c r="G128" s="254"/>
      <c r="H128" s="254"/>
      <c r="I128" s="254"/>
      <c r="J128" s="254"/>
      <c r="K128" s="254"/>
      <c r="L128" s="254"/>
      <c r="M128" s="254"/>
      <c r="N128" s="254"/>
      <c r="O128" s="254"/>
      <c r="P128" s="254"/>
      <c r="Q128" s="254"/>
      <c r="R128" s="254"/>
      <c r="S128" s="254"/>
      <c r="T128" s="254"/>
      <c r="U128" s="254"/>
      <c r="V128" s="254"/>
      <c r="W128" s="254"/>
      <c r="X128" s="254"/>
      <c r="Y128" s="254"/>
      <c r="Z128" s="70" t="s">
        <v>243</v>
      </c>
      <c r="AA128" s="255"/>
      <c r="AB128" s="255"/>
      <c r="AC128" s="71" t="s">
        <v>244</v>
      </c>
      <c r="AD128" s="297"/>
      <c r="AE128" s="297"/>
      <c r="AF128" s="297"/>
      <c r="AG128" s="297"/>
    </row>
    <row r="129" spans="1:33">
      <c r="A129" s="254"/>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94"/>
      <c r="Y129" s="295"/>
      <c r="Z129" s="295"/>
      <c r="AA129" s="295"/>
      <c r="AB129" s="295"/>
      <c r="AC129" s="295"/>
      <c r="AD129" s="295"/>
      <c r="AE129" s="295"/>
      <c r="AF129" s="295"/>
      <c r="AG129" s="296"/>
    </row>
    <row r="130" spans="1:33">
      <c r="A130" s="254"/>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70" t="s">
        <v>243</v>
      </c>
      <c r="AA130" s="255"/>
      <c r="AB130" s="255"/>
      <c r="AC130" s="71" t="s">
        <v>244</v>
      </c>
      <c r="AD130" s="297"/>
      <c r="AE130" s="297"/>
      <c r="AF130" s="297"/>
      <c r="AG130" s="297"/>
    </row>
    <row r="131" spans="1:33">
      <c r="A131" s="254"/>
      <c r="B131" s="254"/>
      <c r="C131" s="254"/>
      <c r="D131" s="254"/>
      <c r="E131" s="254"/>
      <c r="F131" s="254"/>
      <c r="G131" s="254"/>
      <c r="H131" s="254"/>
      <c r="I131" s="254"/>
      <c r="J131" s="254"/>
      <c r="K131" s="254"/>
      <c r="L131" s="254"/>
      <c r="M131" s="254"/>
      <c r="N131" s="254"/>
      <c r="O131" s="254"/>
      <c r="P131" s="254"/>
      <c r="Q131" s="254"/>
      <c r="R131" s="254"/>
      <c r="S131" s="254"/>
      <c r="T131" s="254"/>
      <c r="U131" s="254"/>
      <c r="V131" s="254"/>
      <c r="W131" s="254"/>
      <c r="X131" s="294"/>
      <c r="Y131" s="295"/>
      <c r="Z131" s="295"/>
      <c r="AA131" s="295"/>
      <c r="AB131" s="295"/>
      <c r="AC131" s="295"/>
      <c r="AD131" s="295"/>
      <c r="AE131" s="295"/>
      <c r="AF131" s="295"/>
      <c r="AG131" s="296"/>
    </row>
    <row r="132" spans="1:33">
      <c r="A132" s="254"/>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70" t="s">
        <v>243</v>
      </c>
      <c r="AA132" s="255"/>
      <c r="AB132" s="255"/>
      <c r="AC132" s="71" t="s">
        <v>244</v>
      </c>
      <c r="AD132" s="297"/>
      <c r="AE132" s="297"/>
      <c r="AF132" s="297"/>
      <c r="AG132" s="297"/>
    </row>
    <row r="133" spans="1:33">
      <c r="A133" s="254"/>
      <c r="B133" s="254"/>
      <c r="C133" s="254"/>
      <c r="D133" s="254"/>
      <c r="E133" s="254"/>
      <c r="F133" s="254"/>
      <c r="G133" s="254"/>
      <c r="H133" s="254"/>
      <c r="I133" s="254"/>
      <c r="J133" s="254"/>
      <c r="K133" s="254"/>
      <c r="L133" s="254"/>
      <c r="M133" s="254"/>
      <c r="N133" s="254"/>
      <c r="O133" s="254"/>
      <c r="P133" s="254"/>
      <c r="Q133" s="254"/>
      <c r="R133" s="254"/>
      <c r="S133" s="254"/>
      <c r="T133" s="254"/>
      <c r="U133" s="254"/>
      <c r="V133" s="254"/>
      <c r="W133" s="254"/>
      <c r="X133" s="294"/>
      <c r="Y133" s="295"/>
      <c r="Z133" s="295"/>
      <c r="AA133" s="295"/>
      <c r="AB133" s="295"/>
      <c r="AC133" s="295"/>
      <c r="AD133" s="295"/>
      <c r="AE133" s="295"/>
      <c r="AF133" s="295"/>
      <c r="AG133" s="296"/>
    </row>
    <row r="134" spans="1:33">
      <c r="A134" s="254"/>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4"/>
      <c r="Z134" s="70" t="s">
        <v>243</v>
      </c>
      <c r="AA134" s="255"/>
      <c r="AB134" s="255"/>
      <c r="AC134" s="71" t="s">
        <v>244</v>
      </c>
      <c r="AD134" s="297"/>
      <c r="AE134" s="297"/>
      <c r="AF134" s="297"/>
      <c r="AG134" s="297"/>
    </row>
    <row r="135" spans="1:33">
      <c r="A135" s="254"/>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94"/>
      <c r="Y135" s="295"/>
      <c r="Z135" s="295"/>
      <c r="AA135" s="295"/>
      <c r="AB135" s="295"/>
      <c r="AC135" s="295"/>
      <c r="AD135" s="295"/>
      <c r="AE135" s="295"/>
      <c r="AF135" s="295"/>
      <c r="AG135" s="296"/>
    </row>
    <row r="136" spans="1:33">
      <c r="A136" s="254"/>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70" t="s">
        <v>243</v>
      </c>
      <c r="AA136" s="255"/>
      <c r="AB136" s="255"/>
      <c r="AC136" s="71" t="s">
        <v>244</v>
      </c>
      <c r="AD136" s="297"/>
      <c r="AE136" s="297"/>
      <c r="AF136" s="297"/>
      <c r="AG136" s="297"/>
    </row>
    <row r="137" spans="1:33">
      <c r="A137" s="254"/>
      <c r="B137" s="254"/>
      <c r="C137" s="254"/>
      <c r="D137" s="254"/>
      <c r="E137" s="254"/>
      <c r="F137" s="254"/>
      <c r="G137" s="254"/>
      <c r="H137" s="254"/>
      <c r="I137" s="254"/>
      <c r="J137" s="254"/>
      <c r="K137" s="254"/>
      <c r="L137" s="254"/>
      <c r="M137" s="254"/>
      <c r="N137" s="254"/>
      <c r="O137" s="254"/>
      <c r="P137" s="254"/>
      <c r="Q137" s="254"/>
      <c r="R137" s="254"/>
      <c r="S137" s="254"/>
      <c r="T137" s="254"/>
      <c r="U137" s="254"/>
      <c r="V137" s="254"/>
      <c r="W137" s="254"/>
      <c r="X137" s="294"/>
      <c r="Y137" s="295"/>
      <c r="Z137" s="295"/>
      <c r="AA137" s="295"/>
      <c r="AB137" s="295"/>
      <c r="AC137" s="295"/>
      <c r="AD137" s="295"/>
      <c r="AE137" s="295"/>
      <c r="AF137" s="295"/>
      <c r="AG137" s="296"/>
    </row>
    <row r="138" spans="1:33">
      <c r="A138" s="254"/>
      <c r="B138" s="254"/>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c r="Y138" s="254"/>
      <c r="Z138" s="70" t="s">
        <v>243</v>
      </c>
      <c r="AA138" s="255"/>
      <c r="AB138" s="255"/>
      <c r="AC138" s="71" t="s">
        <v>244</v>
      </c>
      <c r="AD138" s="297"/>
      <c r="AE138" s="297"/>
      <c r="AF138" s="297"/>
      <c r="AG138" s="297"/>
    </row>
    <row r="139" spans="1:33">
      <c r="A139" s="254"/>
      <c r="B139" s="254"/>
      <c r="C139" s="254"/>
      <c r="D139" s="254"/>
      <c r="E139" s="254"/>
      <c r="F139" s="254"/>
      <c r="G139" s="254"/>
      <c r="H139" s="254"/>
      <c r="I139" s="254"/>
      <c r="J139" s="254"/>
      <c r="K139" s="254"/>
      <c r="L139" s="254"/>
      <c r="M139" s="254"/>
      <c r="N139" s="254"/>
      <c r="O139" s="254"/>
      <c r="P139" s="254"/>
      <c r="Q139" s="254"/>
      <c r="R139" s="254"/>
      <c r="S139" s="254"/>
      <c r="T139" s="254"/>
      <c r="U139" s="254"/>
      <c r="V139" s="254"/>
      <c r="W139" s="254"/>
      <c r="X139" s="294"/>
      <c r="Y139" s="295"/>
      <c r="Z139" s="295"/>
      <c r="AA139" s="295"/>
      <c r="AB139" s="295"/>
      <c r="AC139" s="295"/>
      <c r="AD139" s="295"/>
      <c r="AE139" s="295"/>
      <c r="AF139" s="295"/>
      <c r="AG139" s="296"/>
    </row>
    <row r="140" spans="1:33">
      <c r="A140" s="254"/>
      <c r="B140" s="254"/>
      <c r="C140" s="254"/>
      <c r="D140" s="254"/>
      <c r="E140" s="254"/>
      <c r="F140" s="254"/>
      <c r="G140" s="254"/>
      <c r="H140" s="254"/>
      <c r="I140" s="254"/>
      <c r="J140" s="254"/>
      <c r="K140" s="254"/>
      <c r="L140" s="254"/>
      <c r="M140" s="254"/>
      <c r="N140" s="254"/>
      <c r="O140" s="254"/>
      <c r="P140" s="254"/>
      <c r="Q140" s="254"/>
      <c r="R140" s="254"/>
      <c r="S140" s="254"/>
      <c r="T140" s="254"/>
      <c r="U140" s="254"/>
      <c r="V140" s="254"/>
      <c r="W140" s="254"/>
      <c r="X140" s="254"/>
      <c r="Y140" s="254"/>
      <c r="Z140" s="70" t="s">
        <v>243</v>
      </c>
      <c r="AA140" s="255"/>
      <c r="AB140" s="255"/>
      <c r="AC140" s="71" t="s">
        <v>244</v>
      </c>
      <c r="AD140" s="297"/>
      <c r="AE140" s="297"/>
      <c r="AF140" s="297"/>
      <c r="AG140" s="297"/>
    </row>
    <row r="141" spans="1:33">
      <c r="A141" s="254"/>
      <c r="B141" s="254"/>
      <c r="C141" s="254"/>
      <c r="D141" s="254"/>
      <c r="E141" s="254"/>
      <c r="F141" s="254"/>
      <c r="G141" s="254"/>
      <c r="H141" s="254"/>
      <c r="I141" s="254"/>
      <c r="J141" s="254"/>
      <c r="K141" s="254"/>
      <c r="L141" s="254"/>
      <c r="M141" s="254"/>
      <c r="N141" s="254"/>
      <c r="O141" s="254"/>
      <c r="P141" s="254"/>
      <c r="Q141" s="254"/>
      <c r="R141" s="254"/>
      <c r="S141" s="254"/>
      <c r="T141" s="254"/>
      <c r="U141" s="254"/>
      <c r="V141" s="254"/>
      <c r="W141" s="254"/>
      <c r="X141" s="294"/>
      <c r="Y141" s="295"/>
      <c r="Z141" s="295"/>
      <c r="AA141" s="295"/>
      <c r="AB141" s="295"/>
      <c r="AC141" s="295"/>
      <c r="AD141" s="295"/>
      <c r="AE141" s="295"/>
      <c r="AF141" s="295"/>
      <c r="AG141" s="296"/>
    </row>
    <row r="142" spans="1:33">
      <c r="A142" s="254"/>
      <c r="B142" s="254"/>
      <c r="C142" s="254"/>
      <c r="D142" s="254"/>
      <c r="E142" s="254"/>
      <c r="F142" s="254"/>
      <c r="G142" s="254"/>
      <c r="H142" s="254"/>
      <c r="I142" s="254"/>
      <c r="J142" s="254"/>
      <c r="K142" s="254"/>
      <c r="L142" s="254"/>
      <c r="M142" s="254"/>
      <c r="N142" s="254"/>
      <c r="O142" s="254"/>
      <c r="P142" s="254"/>
      <c r="Q142" s="254"/>
      <c r="R142" s="254"/>
      <c r="S142" s="254"/>
      <c r="T142" s="254"/>
      <c r="U142" s="254"/>
      <c r="V142" s="254"/>
      <c r="W142" s="254"/>
      <c r="X142" s="254"/>
      <c r="Y142" s="254"/>
      <c r="Z142" s="70" t="s">
        <v>243</v>
      </c>
      <c r="AA142" s="255"/>
      <c r="AB142" s="255"/>
      <c r="AC142" s="71" t="s">
        <v>244</v>
      </c>
      <c r="AD142" s="297"/>
      <c r="AE142" s="297"/>
      <c r="AF142" s="297"/>
      <c r="AG142" s="297"/>
    </row>
    <row r="143" spans="1:33">
      <c r="A143" s="254"/>
      <c r="B143" s="254"/>
      <c r="C143" s="254"/>
      <c r="D143" s="254"/>
      <c r="E143" s="254"/>
      <c r="F143" s="254"/>
      <c r="G143" s="254"/>
      <c r="H143" s="254"/>
      <c r="I143" s="254"/>
      <c r="J143" s="254"/>
      <c r="K143" s="254"/>
      <c r="L143" s="254"/>
      <c r="M143" s="254"/>
      <c r="N143" s="254"/>
      <c r="O143" s="254"/>
      <c r="P143" s="254"/>
      <c r="Q143" s="254"/>
      <c r="R143" s="254"/>
      <c r="S143" s="254"/>
      <c r="T143" s="254"/>
      <c r="U143" s="254"/>
      <c r="V143" s="254"/>
      <c r="W143" s="254"/>
      <c r="X143" s="294"/>
      <c r="Y143" s="295"/>
      <c r="Z143" s="295"/>
      <c r="AA143" s="295"/>
      <c r="AB143" s="295"/>
      <c r="AC143" s="295"/>
      <c r="AD143" s="295"/>
      <c r="AE143" s="295"/>
      <c r="AF143" s="295"/>
      <c r="AG143" s="296"/>
    </row>
    <row r="144" spans="1:33">
      <c r="A144" s="254"/>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70" t="s">
        <v>243</v>
      </c>
      <c r="AA144" s="255"/>
      <c r="AB144" s="255"/>
      <c r="AC144" s="71" t="s">
        <v>244</v>
      </c>
      <c r="AD144" s="297"/>
      <c r="AE144" s="297"/>
      <c r="AF144" s="297"/>
      <c r="AG144" s="297"/>
    </row>
    <row r="145" spans="1:33">
      <c r="A145" s="254"/>
      <c r="B145" s="254"/>
      <c r="C145" s="254"/>
      <c r="D145" s="254"/>
      <c r="E145" s="254"/>
      <c r="F145" s="254"/>
      <c r="G145" s="254"/>
      <c r="H145" s="254"/>
      <c r="I145" s="254"/>
      <c r="J145" s="254"/>
      <c r="K145" s="254"/>
      <c r="L145" s="254"/>
      <c r="M145" s="254"/>
      <c r="N145" s="254"/>
      <c r="O145" s="254"/>
      <c r="P145" s="254"/>
      <c r="Q145" s="254"/>
      <c r="R145" s="254"/>
      <c r="S145" s="254"/>
      <c r="T145" s="254"/>
      <c r="U145" s="254"/>
      <c r="V145" s="254"/>
      <c r="W145" s="254"/>
      <c r="X145" s="294"/>
      <c r="Y145" s="295"/>
      <c r="Z145" s="295"/>
      <c r="AA145" s="295"/>
      <c r="AB145" s="295"/>
      <c r="AC145" s="295"/>
      <c r="AD145" s="295"/>
      <c r="AE145" s="295"/>
      <c r="AF145" s="295"/>
      <c r="AG145" s="296"/>
    </row>
    <row r="146" spans="1:33">
      <c r="A146" s="254"/>
      <c r="B146" s="254"/>
      <c r="C146" s="254"/>
      <c r="D146" s="254"/>
      <c r="E146" s="254"/>
      <c r="F146" s="254"/>
      <c r="G146" s="254"/>
      <c r="H146" s="254"/>
      <c r="I146" s="254"/>
      <c r="J146" s="254"/>
      <c r="K146" s="254"/>
      <c r="L146" s="254"/>
      <c r="M146" s="254"/>
      <c r="N146" s="254"/>
      <c r="O146" s="254"/>
      <c r="P146" s="254"/>
      <c r="Q146" s="254"/>
      <c r="R146" s="254"/>
      <c r="S146" s="254"/>
      <c r="T146" s="254"/>
      <c r="U146" s="254"/>
      <c r="V146" s="254"/>
      <c r="W146" s="254"/>
      <c r="X146" s="254"/>
      <c r="Y146" s="254"/>
      <c r="Z146" s="70" t="s">
        <v>243</v>
      </c>
      <c r="AA146" s="255"/>
      <c r="AB146" s="255"/>
      <c r="AC146" s="71" t="s">
        <v>244</v>
      </c>
      <c r="AD146" s="297"/>
      <c r="AE146" s="297"/>
      <c r="AF146" s="297"/>
      <c r="AG146" s="297"/>
    </row>
    <row r="147" spans="1:33">
      <c r="A147" s="254"/>
      <c r="B147" s="254"/>
      <c r="C147" s="254"/>
      <c r="D147" s="254"/>
      <c r="E147" s="254"/>
      <c r="F147" s="254"/>
      <c r="G147" s="254"/>
      <c r="H147" s="254"/>
      <c r="I147" s="254"/>
      <c r="J147" s="254"/>
      <c r="K147" s="254"/>
      <c r="L147" s="254"/>
      <c r="M147" s="254"/>
      <c r="N147" s="254"/>
      <c r="O147" s="254"/>
      <c r="P147" s="254"/>
      <c r="Q147" s="254"/>
      <c r="R147" s="254"/>
      <c r="S147" s="254"/>
      <c r="T147" s="254"/>
      <c r="U147" s="254"/>
      <c r="V147" s="254"/>
      <c r="W147" s="254"/>
      <c r="X147" s="294"/>
      <c r="Y147" s="295"/>
      <c r="Z147" s="295"/>
      <c r="AA147" s="295"/>
      <c r="AB147" s="295"/>
      <c r="AC147" s="295"/>
      <c r="AD147" s="295"/>
      <c r="AE147" s="295"/>
      <c r="AF147" s="295"/>
      <c r="AG147" s="296"/>
    </row>
    <row r="148" spans="1:33">
      <c r="A148" s="254"/>
      <c r="B148" s="254"/>
      <c r="C148" s="254"/>
      <c r="D148" s="254"/>
      <c r="E148" s="254"/>
      <c r="F148" s="254"/>
      <c r="G148" s="254"/>
      <c r="H148" s="254"/>
      <c r="I148" s="254"/>
      <c r="J148" s="254"/>
      <c r="K148" s="254"/>
      <c r="L148" s="254"/>
      <c r="M148" s="254"/>
      <c r="N148" s="254"/>
      <c r="O148" s="254"/>
      <c r="P148" s="254"/>
      <c r="Q148" s="254"/>
      <c r="R148" s="254"/>
      <c r="S148" s="254"/>
      <c r="T148" s="254"/>
      <c r="U148" s="254"/>
      <c r="V148" s="254"/>
      <c r="W148" s="254"/>
      <c r="X148" s="254"/>
      <c r="Y148" s="254"/>
      <c r="Z148" s="70" t="s">
        <v>243</v>
      </c>
      <c r="AA148" s="255"/>
      <c r="AB148" s="255"/>
      <c r="AC148" s="71" t="s">
        <v>244</v>
      </c>
      <c r="AD148" s="297"/>
      <c r="AE148" s="297"/>
      <c r="AF148" s="297"/>
      <c r="AG148" s="297"/>
    </row>
    <row r="149" spans="1:33">
      <c r="A149" s="254"/>
      <c r="B149" s="254"/>
      <c r="C149" s="254"/>
      <c r="D149" s="254"/>
      <c r="E149" s="254"/>
      <c r="F149" s="254"/>
      <c r="G149" s="254"/>
      <c r="H149" s="254"/>
      <c r="I149" s="254"/>
      <c r="J149" s="254"/>
      <c r="K149" s="254"/>
      <c r="L149" s="254"/>
      <c r="M149" s="254"/>
      <c r="N149" s="254"/>
      <c r="O149" s="254"/>
      <c r="P149" s="254"/>
      <c r="Q149" s="254"/>
      <c r="R149" s="254"/>
      <c r="S149" s="254"/>
      <c r="T149" s="254"/>
      <c r="U149" s="254"/>
      <c r="V149" s="254"/>
      <c r="W149" s="254"/>
      <c r="X149" s="294"/>
      <c r="Y149" s="295"/>
      <c r="Z149" s="295"/>
      <c r="AA149" s="295"/>
      <c r="AB149" s="295"/>
      <c r="AC149" s="295"/>
      <c r="AD149" s="295"/>
      <c r="AE149" s="295"/>
      <c r="AF149" s="295"/>
      <c r="AG149" s="296"/>
    </row>
    <row r="150" spans="1:33">
      <c r="A150" s="254"/>
      <c r="B150" s="254"/>
      <c r="C150" s="254"/>
      <c r="D150" s="254"/>
      <c r="E150" s="254"/>
      <c r="F150" s="254"/>
      <c r="G150" s="254"/>
      <c r="H150" s="254"/>
      <c r="I150" s="254"/>
      <c r="J150" s="254"/>
      <c r="K150" s="254"/>
      <c r="L150" s="254"/>
      <c r="M150" s="254"/>
      <c r="N150" s="254"/>
      <c r="O150" s="254"/>
      <c r="P150" s="254"/>
      <c r="Q150" s="254"/>
      <c r="R150" s="254"/>
      <c r="S150" s="254"/>
      <c r="T150" s="254"/>
      <c r="U150" s="254"/>
      <c r="V150" s="254"/>
      <c r="W150" s="254"/>
      <c r="X150" s="254"/>
      <c r="Y150" s="254"/>
      <c r="Z150" s="70" t="s">
        <v>243</v>
      </c>
      <c r="AA150" s="255"/>
      <c r="AB150" s="255"/>
      <c r="AC150" s="71" t="s">
        <v>244</v>
      </c>
      <c r="AD150" s="297"/>
      <c r="AE150" s="297"/>
      <c r="AF150" s="297"/>
      <c r="AG150" s="297"/>
    </row>
    <row r="151" spans="1:33">
      <c r="A151" s="254"/>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94"/>
      <c r="Y151" s="295"/>
      <c r="Z151" s="295"/>
      <c r="AA151" s="295"/>
      <c r="AB151" s="295"/>
      <c r="AC151" s="295"/>
      <c r="AD151" s="295"/>
      <c r="AE151" s="295"/>
      <c r="AF151" s="295"/>
      <c r="AG151" s="296"/>
    </row>
    <row r="152" spans="1:33">
      <c r="A152" s="254"/>
      <c r="B152" s="254"/>
      <c r="C152" s="254"/>
      <c r="D152" s="254"/>
      <c r="E152" s="254"/>
      <c r="F152" s="254"/>
      <c r="G152" s="254"/>
      <c r="H152" s="254"/>
      <c r="I152" s="254"/>
      <c r="J152" s="254"/>
      <c r="K152" s="254"/>
      <c r="L152" s="254"/>
      <c r="M152" s="254"/>
      <c r="N152" s="254"/>
      <c r="O152" s="254"/>
      <c r="P152" s="254"/>
      <c r="Q152" s="254"/>
      <c r="R152" s="254"/>
      <c r="S152" s="254"/>
      <c r="T152" s="254"/>
      <c r="U152" s="254"/>
      <c r="V152" s="254"/>
      <c r="W152" s="254"/>
      <c r="X152" s="254"/>
      <c r="Y152" s="254"/>
      <c r="Z152" s="70" t="s">
        <v>243</v>
      </c>
      <c r="AA152" s="255"/>
      <c r="AB152" s="255"/>
      <c r="AC152" s="71" t="s">
        <v>244</v>
      </c>
      <c r="AD152" s="297"/>
      <c r="AE152" s="297"/>
      <c r="AF152" s="297"/>
      <c r="AG152" s="297"/>
    </row>
    <row r="153" spans="1:33">
      <c r="A153" s="254"/>
      <c r="B153" s="254"/>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94"/>
      <c r="Y153" s="295"/>
      <c r="Z153" s="295"/>
      <c r="AA153" s="295"/>
      <c r="AB153" s="295"/>
      <c r="AC153" s="295"/>
      <c r="AD153" s="295"/>
      <c r="AE153" s="295"/>
      <c r="AF153" s="295"/>
      <c r="AG153" s="296"/>
    </row>
    <row r="154" spans="1:33">
      <c r="A154" s="254"/>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70" t="s">
        <v>243</v>
      </c>
      <c r="AA154" s="255"/>
      <c r="AB154" s="255"/>
      <c r="AC154" s="71" t="s">
        <v>244</v>
      </c>
      <c r="AD154" s="297"/>
      <c r="AE154" s="297"/>
      <c r="AF154" s="297"/>
      <c r="AG154" s="297"/>
    </row>
    <row r="155" spans="1:33">
      <c r="A155" s="254"/>
      <c r="B155" s="254"/>
      <c r="C155" s="254"/>
      <c r="D155" s="254"/>
      <c r="E155" s="254"/>
      <c r="F155" s="254"/>
      <c r="G155" s="254"/>
      <c r="H155" s="254"/>
      <c r="I155" s="254"/>
      <c r="J155" s="254"/>
      <c r="K155" s="254"/>
      <c r="L155" s="254"/>
      <c r="M155" s="254"/>
      <c r="N155" s="254"/>
      <c r="O155" s="254"/>
      <c r="P155" s="254"/>
      <c r="Q155" s="254"/>
      <c r="R155" s="254"/>
      <c r="S155" s="254"/>
      <c r="T155" s="254"/>
      <c r="U155" s="254"/>
      <c r="V155" s="254"/>
      <c r="W155" s="254"/>
      <c r="X155" s="294"/>
      <c r="Y155" s="295"/>
      <c r="Z155" s="295"/>
      <c r="AA155" s="295"/>
      <c r="AB155" s="295"/>
      <c r="AC155" s="295"/>
      <c r="AD155" s="295"/>
      <c r="AE155" s="295"/>
      <c r="AF155" s="295"/>
      <c r="AG155" s="296"/>
    </row>
  </sheetData>
  <sheetProtection selectLockedCells="1"/>
  <mergeCells count="1278">
    <mergeCell ref="AX109:BA109"/>
    <mergeCell ref="BB106:BF106"/>
    <mergeCell ref="BG111:BH111"/>
    <mergeCell ref="BI111:BJ111"/>
    <mergeCell ref="BK111:BQ111"/>
    <mergeCell ref="X100:Y100"/>
    <mergeCell ref="AA100:AB100"/>
    <mergeCell ref="A56:AG57"/>
    <mergeCell ref="BG110:BH110"/>
    <mergeCell ref="BI110:BJ110"/>
    <mergeCell ref="BK110:BQ110"/>
    <mergeCell ref="AH111:AI111"/>
    <mergeCell ref="AJ111:AK111"/>
    <mergeCell ref="AL111:AO111"/>
    <mergeCell ref="AP111:AR111"/>
    <mergeCell ref="AS111:AU111"/>
    <mergeCell ref="AX111:BA111"/>
    <mergeCell ref="BB111:BF111"/>
    <mergeCell ref="BG109:BH109"/>
    <mergeCell ref="BI109:BJ109"/>
    <mergeCell ref="BK109:BQ109"/>
    <mergeCell ref="AH110:AI110"/>
    <mergeCell ref="AJ110:AK110"/>
    <mergeCell ref="AL110:AO110"/>
    <mergeCell ref="AP110:AR110"/>
    <mergeCell ref="AS110:AU110"/>
    <mergeCell ref="AX110:BA110"/>
    <mergeCell ref="BB110:BF110"/>
    <mergeCell ref="AH109:AI109"/>
    <mergeCell ref="AJ109:AK109"/>
    <mergeCell ref="AL109:AO109"/>
    <mergeCell ref="AP109:AR109"/>
    <mergeCell ref="AS109:AU109"/>
    <mergeCell ref="AX103:BA103"/>
    <mergeCell ref="BB103:BF103"/>
    <mergeCell ref="BB109:BF109"/>
    <mergeCell ref="BG108:BH108"/>
    <mergeCell ref="BI108:BJ108"/>
    <mergeCell ref="BK108:BQ108"/>
    <mergeCell ref="BG107:BH107"/>
    <mergeCell ref="BI107:BJ107"/>
    <mergeCell ref="BK107:BQ107"/>
    <mergeCell ref="AH108:AI108"/>
    <mergeCell ref="AJ108:AK108"/>
    <mergeCell ref="AL108:AO108"/>
    <mergeCell ref="AP108:AR108"/>
    <mergeCell ref="AS108:AU108"/>
    <mergeCell ref="AX108:BA108"/>
    <mergeCell ref="BB108:BF108"/>
    <mergeCell ref="BG106:BH106"/>
    <mergeCell ref="BI106:BJ106"/>
    <mergeCell ref="BK106:BQ106"/>
    <mergeCell ref="AH107:AI107"/>
    <mergeCell ref="AJ107:AK107"/>
    <mergeCell ref="AL107:AO107"/>
    <mergeCell ref="AP107:AR107"/>
    <mergeCell ref="AS107:AU107"/>
    <mergeCell ref="AX107:BA107"/>
    <mergeCell ref="BB107:BF107"/>
    <mergeCell ref="AH106:AI106"/>
    <mergeCell ref="AJ106:AK106"/>
    <mergeCell ref="AL106:AO106"/>
    <mergeCell ref="AP106:AR106"/>
    <mergeCell ref="AS106:AU106"/>
    <mergeCell ref="AX106:BA106"/>
    <mergeCell ref="AP100:AR100"/>
    <mergeCell ref="AS100:AU100"/>
    <mergeCell ref="AX100:BA100"/>
    <mergeCell ref="BB100:BF100"/>
    <mergeCell ref="BG105:BH105"/>
    <mergeCell ref="BI105:BJ105"/>
    <mergeCell ref="BK105:BQ105"/>
    <mergeCell ref="BG104:BH104"/>
    <mergeCell ref="BI104:BJ104"/>
    <mergeCell ref="BK104:BQ104"/>
    <mergeCell ref="AH105:AI105"/>
    <mergeCell ref="AJ105:AK105"/>
    <mergeCell ref="AL105:AO105"/>
    <mergeCell ref="AP105:AR105"/>
    <mergeCell ref="AS105:AU105"/>
    <mergeCell ref="AX105:BA105"/>
    <mergeCell ref="BB105:BF105"/>
    <mergeCell ref="BG103:BH103"/>
    <mergeCell ref="BI103:BJ103"/>
    <mergeCell ref="BK103:BQ103"/>
    <mergeCell ref="AH104:AI104"/>
    <mergeCell ref="AJ104:AK104"/>
    <mergeCell ref="AL104:AO104"/>
    <mergeCell ref="AP104:AR104"/>
    <mergeCell ref="AS104:AU104"/>
    <mergeCell ref="AX104:BA104"/>
    <mergeCell ref="BB104:BF104"/>
    <mergeCell ref="AH103:AI103"/>
    <mergeCell ref="AJ103:AK103"/>
    <mergeCell ref="AL103:AO103"/>
    <mergeCell ref="AP103:AR103"/>
    <mergeCell ref="AS103:AU103"/>
    <mergeCell ref="AJ97:AK97"/>
    <mergeCell ref="AL97:AO97"/>
    <mergeCell ref="AP97:AR97"/>
    <mergeCell ref="AS97:AU97"/>
    <mergeCell ref="AX97:BA97"/>
    <mergeCell ref="BB97:BF97"/>
    <mergeCell ref="BG102:BH102"/>
    <mergeCell ref="BI102:BJ102"/>
    <mergeCell ref="BK102:BQ102"/>
    <mergeCell ref="BG101:BH101"/>
    <mergeCell ref="BI101:BJ101"/>
    <mergeCell ref="BK101:BQ101"/>
    <mergeCell ref="AH102:AI102"/>
    <mergeCell ref="AJ102:AK102"/>
    <mergeCell ref="AL102:AO102"/>
    <mergeCell ref="AP102:AR102"/>
    <mergeCell ref="AS102:AU102"/>
    <mergeCell ref="AX102:BA102"/>
    <mergeCell ref="BB102:BF102"/>
    <mergeCell ref="BG100:BH100"/>
    <mergeCell ref="BI100:BJ100"/>
    <mergeCell ref="BK100:BQ100"/>
    <mergeCell ref="AH101:AI101"/>
    <mergeCell ref="AJ101:AK101"/>
    <mergeCell ref="AL101:AO101"/>
    <mergeCell ref="AP101:AR101"/>
    <mergeCell ref="AS101:AU101"/>
    <mergeCell ref="AX101:BA101"/>
    <mergeCell ref="BB101:BF101"/>
    <mergeCell ref="AH100:AI100"/>
    <mergeCell ref="AJ100:AK100"/>
    <mergeCell ref="AL100:AO100"/>
    <mergeCell ref="BB95:BF95"/>
    <mergeCell ref="AH94:AI94"/>
    <mergeCell ref="AJ94:AK94"/>
    <mergeCell ref="AL94:AO94"/>
    <mergeCell ref="AP94:AR94"/>
    <mergeCell ref="AS94:AU94"/>
    <mergeCell ref="AX94:BA94"/>
    <mergeCell ref="BB94:BF94"/>
    <mergeCell ref="BG99:BH99"/>
    <mergeCell ref="BI99:BJ99"/>
    <mergeCell ref="BK99:BQ99"/>
    <mergeCell ref="BG98:BH98"/>
    <mergeCell ref="BI98:BJ98"/>
    <mergeCell ref="BK98:BQ98"/>
    <mergeCell ref="AH99:AI99"/>
    <mergeCell ref="AJ99:AK99"/>
    <mergeCell ref="AL99:AO99"/>
    <mergeCell ref="AP99:AR99"/>
    <mergeCell ref="AS99:AU99"/>
    <mergeCell ref="AX99:BA99"/>
    <mergeCell ref="BB99:BF99"/>
    <mergeCell ref="BG97:BH97"/>
    <mergeCell ref="BI97:BJ97"/>
    <mergeCell ref="BK97:BQ97"/>
    <mergeCell ref="AH98:AI98"/>
    <mergeCell ref="AJ98:AK98"/>
    <mergeCell ref="AL98:AO98"/>
    <mergeCell ref="AP98:AR98"/>
    <mergeCell ref="AS98:AU98"/>
    <mergeCell ref="AX98:BA98"/>
    <mergeCell ref="BB98:BF98"/>
    <mergeCell ref="AH97:AI97"/>
    <mergeCell ref="AS92:AU92"/>
    <mergeCell ref="AX92:BA92"/>
    <mergeCell ref="BB92:BF92"/>
    <mergeCell ref="AH91:AI91"/>
    <mergeCell ref="AJ91:AK91"/>
    <mergeCell ref="AL91:AO91"/>
    <mergeCell ref="AP91:AR91"/>
    <mergeCell ref="AS91:AU91"/>
    <mergeCell ref="AX91:BA91"/>
    <mergeCell ref="BB91:BF91"/>
    <mergeCell ref="BG96:BH96"/>
    <mergeCell ref="BI96:BJ96"/>
    <mergeCell ref="BK96:BQ96"/>
    <mergeCell ref="BG95:BH95"/>
    <mergeCell ref="BI95:BJ95"/>
    <mergeCell ref="BK95:BQ95"/>
    <mergeCell ref="AH96:AI96"/>
    <mergeCell ref="AJ96:AK96"/>
    <mergeCell ref="AL96:AO96"/>
    <mergeCell ref="AP96:AR96"/>
    <mergeCell ref="AS96:AU96"/>
    <mergeCell ref="AX96:BA96"/>
    <mergeCell ref="BB96:BF96"/>
    <mergeCell ref="BG94:BH94"/>
    <mergeCell ref="BI94:BJ94"/>
    <mergeCell ref="BK94:BQ94"/>
    <mergeCell ref="AH95:AI95"/>
    <mergeCell ref="AJ95:AK95"/>
    <mergeCell ref="AL95:AO95"/>
    <mergeCell ref="AP95:AR95"/>
    <mergeCell ref="AS95:AU95"/>
    <mergeCell ref="AX95:BA95"/>
    <mergeCell ref="AL89:AO89"/>
    <mergeCell ref="AP89:AR89"/>
    <mergeCell ref="AS89:AU89"/>
    <mergeCell ref="AX89:BA89"/>
    <mergeCell ref="BB89:BF89"/>
    <mergeCell ref="AH88:AI88"/>
    <mergeCell ref="AJ88:AK88"/>
    <mergeCell ref="AL88:AO88"/>
    <mergeCell ref="AP88:AR88"/>
    <mergeCell ref="AS88:AU88"/>
    <mergeCell ref="AX88:BA88"/>
    <mergeCell ref="BB88:BF88"/>
    <mergeCell ref="BG93:BH93"/>
    <mergeCell ref="BI93:BJ93"/>
    <mergeCell ref="BK93:BQ93"/>
    <mergeCell ref="BG92:BH92"/>
    <mergeCell ref="BI92:BJ92"/>
    <mergeCell ref="BK92:BQ92"/>
    <mergeCell ref="AH93:AI93"/>
    <mergeCell ref="AJ93:AK93"/>
    <mergeCell ref="AL93:AO93"/>
    <mergeCell ref="AP93:AR93"/>
    <mergeCell ref="AS93:AU93"/>
    <mergeCell ref="AX93:BA93"/>
    <mergeCell ref="BB93:BF93"/>
    <mergeCell ref="BG91:BH91"/>
    <mergeCell ref="BI91:BJ91"/>
    <mergeCell ref="BK91:BQ91"/>
    <mergeCell ref="AH92:AI92"/>
    <mergeCell ref="AJ92:AK92"/>
    <mergeCell ref="AL92:AO92"/>
    <mergeCell ref="AP92:AR92"/>
    <mergeCell ref="BI85:BJ85"/>
    <mergeCell ref="BK85:BQ85"/>
    <mergeCell ref="AH86:AI86"/>
    <mergeCell ref="AJ86:AK86"/>
    <mergeCell ref="AL86:AO86"/>
    <mergeCell ref="AP86:AR86"/>
    <mergeCell ref="AS86:AU86"/>
    <mergeCell ref="AX86:BA86"/>
    <mergeCell ref="BB86:BF86"/>
    <mergeCell ref="AH85:AI85"/>
    <mergeCell ref="AJ85:AK85"/>
    <mergeCell ref="AL85:AO85"/>
    <mergeCell ref="AP85:AR85"/>
    <mergeCell ref="AS85:AU85"/>
    <mergeCell ref="AX85:BA85"/>
    <mergeCell ref="BB85:BF85"/>
    <mergeCell ref="BG90:BH90"/>
    <mergeCell ref="BI90:BJ90"/>
    <mergeCell ref="BK90:BQ90"/>
    <mergeCell ref="BG89:BH89"/>
    <mergeCell ref="BI89:BJ89"/>
    <mergeCell ref="BK89:BQ89"/>
    <mergeCell ref="AH90:AI90"/>
    <mergeCell ref="AJ90:AK90"/>
    <mergeCell ref="AL90:AO90"/>
    <mergeCell ref="AP90:AR90"/>
    <mergeCell ref="AS90:AU90"/>
    <mergeCell ref="AX90:BA90"/>
    <mergeCell ref="BB90:BF90"/>
    <mergeCell ref="BG88:BH88"/>
    <mergeCell ref="BI88:BJ88"/>
    <mergeCell ref="BK88:BQ88"/>
    <mergeCell ref="BG82:BH82"/>
    <mergeCell ref="BI82:BJ82"/>
    <mergeCell ref="BK82:BQ82"/>
    <mergeCell ref="AH83:AI83"/>
    <mergeCell ref="AJ83:AK83"/>
    <mergeCell ref="AL83:AO83"/>
    <mergeCell ref="AP83:AR83"/>
    <mergeCell ref="AS83:AU83"/>
    <mergeCell ref="AX83:BA83"/>
    <mergeCell ref="BB83:BF83"/>
    <mergeCell ref="AH82:AI82"/>
    <mergeCell ref="AJ82:AK82"/>
    <mergeCell ref="AL82:AO82"/>
    <mergeCell ref="AP82:AR82"/>
    <mergeCell ref="AS82:AU82"/>
    <mergeCell ref="AX82:BA82"/>
    <mergeCell ref="BB82:BF82"/>
    <mergeCell ref="AD98:AG98"/>
    <mergeCell ref="X99:AG99"/>
    <mergeCell ref="AD96:AG96"/>
    <mergeCell ref="X97:AG97"/>
    <mergeCell ref="S94:S95"/>
    <mergeCell ref="BG84:BH84"/>
    <mergeCell ref="BI84:BJ84"/>
    <mergeCell ref="BK84:BQ84"/>
    <mergeCell ref="BG83:BH83"/>
    <mergeCell ref="BI83:BJ83"/>
    <mergeCell ref="BK83:BQ83"/>
    <mergeCell ref="AH84:AI84"/>
    <mergeCell ref="AJ84:AK84"/>
    <mergeCell ref="AL84:AO84"/>
    <mergeCell ref="AP84:AR84"/>
    <mergeCell ref="AS84:AU84"/>
    <mergeCell ref="AX84:BA84"/>
    <mergeCell ref="BB84:BF84"/>
    <mergeCell ref="BG87:BH87"/>
    <mergeCell ref="BI87:BJ87"/>
    <mergeCell ref="BK87:BQ87"/>
    <mergeCell ref="BG86:BH86"/>
    <mergeCell ref="BI86:BJ86"/>
    <mergeCell ref="BK86:BQ86"/>
    <mergeCell ref="AH87:AI87"/>
    <mergeCell ref="AJ87:AK87"/>
    <mergeCell ref="AL87:AO87"/>
    <mergeCell ref="AP87:AR87"/>
    <mergeCell ref="AS87:AU87"/>
    <mergeCell ref="AX87:BA87"/>
    <mergeCell ref="BB87:BF87"/>
    <mergeCell ref="BG85:BH85"/>
    <mergeCell ref="BB81:BF81"/>
    <mergeCell ref="BG81:BH81"/>
    <mergeCell ref="BI81:BJ81"/>
    <mergeCell ref="BK81:BQ81"/>
    <mergeCell ref="BB80:BF80"/>
    <mergeCell ref="BG80:BH80"/>
    <mergeCell ref="BI80:BJ80"/>
    <mergeCell ref="BK80:BQ80"/>
    <mergeCell ref="AH81:AI81"/>
    <mergeCell ref="AJ81:AK81"/>
    <mergeCell ref="AL81:AO81"/>
    <mergeCell ref="AP81:AR81"/>
    <mergeCell ref="AS81:AU81"/>
    <mergeCell ref="AX81:BA81"/>
    <mergeCell ref="AH80:AI80"/>
    <mergeCell ref="AJ80:AK80"/>
    <mergeCell ref="AL80:AO80"/>
    <mergeCell ref="AP80:AR80"/>
    <mergeCell ref="AS80:AU80"/>
    <mergeCell ref="AX80:BA80"/>
    <mergeCell ref="BI79:BJ79"/>
    <mergeCell ref="BK79:BQ79"/>
    <mergeCell ref="BB78:BF78"/>
    <mergeCell ref="BG78:BH78"/>
    <mergeCell ref="BI78:BJ78"/>
    <mergeCell ref="BK78:BQ78"/>
    <mergeCell ref="AH79:AI79"/>
    <mergeCell ref="AJ79:AK79"/>
    <mergeCell ref="AL79:AO79"/>
    <mergeCell ref="AP79:AR79"/>
    <mergeCell ref="AS79:AU79"/>
    <mergeCell ref="AX79:BA79"/>
    <mergeCell ref="BB77:BF77"/>
    <mergeCell ref="BG77:BH77"/>
    <mergeCell ref="BI77:BJ77"/>
    <mergeCell ref="BK77:BQ77"/>
    <mergeCell ref="AH78:AI78"/>
    <mergeCell ref="AJ78:AK78"/>
    <mergeCell ref="AL78:AO78"/>
    <mergeCell ref="AP78:AR78"/>
    <mergeCell ref="AS78:AU78"/>
    <mergeCell ref="AX78:BA78"/>
    <mergeCell ref="AH77:AI77"/>
    <mergeCell ref="AJ77:AK77"/>
    <mergeCell ref="AL77:AO77"/>
    <mergeCell ref="AP77:AR77"/>
    <mergeCell ref="AS77:AU77"/>
    <mergeCell ref="AX77:BA77"/>
    <mergeCell ref="S154:S155"/>
    <mergeCell ref="T154:W155"/>
    <mergeCell ref="X154:Y154"/>
    <mergeCell ref="AA154:AB154"/>
    <mergeCell ref="AD154:AG154"/>
    <mergeCell ref="X155:AG155"/>
    <mergeCell ref="AD152:AG152"/>
    <mergeCell ref="X153:AG153"/>
    <mergeCell ref="A154:B155"/>
    <mergeCell ref="C154:D155"/>
    <mergeCell ref="E154:G155"/>
    <mergeCell ref="H154:J155"/>
    <mergeCell ref="K154:M155"/>
    <mergeCell ref="N154:P155"/>
    <mergeCell ref="Q154:Q155"/>
    <mergeCell ref="R154:R155"/>
    <mergeCell ref="Q152:Q153"/>
    <mergeCell ref="R152:R153"/>
    <mergeCell ref="S152:S153"/>
    <mergeCell ref="T152:W153"/>
    <mergeCell ref="X152:Y152"/>
    <mergeCell ref="AA152:AB152"/>
    <mergeCell ref="A152:B153"/>
    <mergeCell ref="C152:D153"/>
    <mergeCell ref="E152:G153"/>
    <mergeCell ref="H152:J153"/>
    <mergeCell ref="K152:M153"/>
    <mergeCell ref="N152:P153"/>
    <mergeCell ref="S150:S151"/>
    <mergeCell ref="T150:W151"/>
    <mergeCell ref="X150:Y150"/>
    <mergeCell ref="AA150:AB150"/>
    <mergeCell ref="AD150:AG150"/>
    <mergeCell ref="X151:AG151"/>
    <mergeCell ref="AD148:AG148"/>
    <mergeCell ref="X149:AG149"/>
    <mergeCell ref="A150:B151"/>
    <mergeCell ref="C150:D151"/>
    <mergeCell ref="E150:G151"/>
    <mergeCell ref="H150:J151"/>
    <mergeCell ref="K150:M151"/>
    <mergeCell ref="N150:P151"/>
    <mergeCell ref="Q150:Q151"/>
    <mergeCell ref="R150:R151"/>
    <mergeCell ref="Q148:Q149"/>
    <mergeCell ref="R148:R149"/>
    <mergeCell ref="S148:S149"/>
    <mergeCell ref="T148:W149"/>
    <mergeCell ref="X148:Y148"/>
    <mergeCell ref="AA148:AB148"/>
    <mergeCell ref="A148:B149"/>
    <mergeCell ref="C148:D149"/>
    <mergeCell ref="E148:G149"/>
    <mergeCell ref="H148:J149"/>
    <mergeCell ref="K148:M149"/>
    <mergeCell ref="N148:P149"/>
    <mergeCell ref="S146:S147"/>
    <mergeCell ref="T146:W147"/>
    <mergeCell ref="X146:Y146"/>
    <mergeCell ref="AA146:AB146"/>
    <mergeCell ref="AD146:AG146"/>
    <mergeCell ref="X147:AG147"/>
    <mergeCell ref="AD144:AG144"/>
    <mergeCell ref="X145:AG145"/>
    <mergeCell ref="A146:B147"/>
    <mergeCell ref="C146:D147"/>
    <mergeCell ref="E146:G147"/>
    <mergeCell ref="H146:J147"/>
    <mergeCell ref="K146:M147"/>
    <mergeCell ref="N146:P147"/>
    <mergeCell ref="Q146:Q147"/>
    <mergeCell ref="R146:R147"/>
    <mergeCell ref="Q144:Q145"/>
    <mergeCell ref="R144:R145"/>
    <mergeCell ref="S144:S145"/>
    <mergeCell ref="T144:W145"/>
    <mergeCell ref="X144:Y144"/>
    <mergeCell ref="AA144:AB144"/>
    <mergeCell ref="A144:B145"/>
    <mergeCell ref="C144:D145"/>
    <mergeCell ref="E144:G145"/>
    <mergeCell ref="H144:J145"/>
    <mergeCell ref="K144:M145"/>
    <mergeCell ref="N144:P145"/>
    <mergeCell ref="S142:S143"/>
    <mergeCell ref="T142:W143"/>
    <mergeCell ref="X142:Y142"/>
    <mergeCell ref="AA142:AB142"/>
    <mergeCell ref="AD142:AG142"/>
    <mergeCell ref="X143:AG143"/>
    <mergeCell ref="AD140:AG140"/>
    <mergeCell ref="X141:AG141"/>
    <mergeCell ref="A142:B143"/>
    <mergeCell ref="C142:D143"/>
    <mergeCell ref="E142:G143"/>
    <mergeCell ref="H142:J143"/>
    <mergeCell ref="K142:M143"/>
    <mergeCell ref="N142:P143"/>
    <mergeCell ref="Q142:Q143"/>
    <mergeCell ref="R142:R143"/>
    <mergeCell ref="Q140:Q141"/>
    <mergeCell ref="R140:R141"/>
    <mergeCell ref="S140:S141"/>
    <mergeCell ref="T140:W141"/>
    <mergeCell ref="X140:Y140"/>
    <mergeCell ref="AA140:AB140"/>
    <mergeCell ref="A140:B141"/>
    <mergeCell ref="C140:D141"/>
    <mergeCell ref="E140:G141"/>
    <mergeCell ref="H140:J141"/>
    <mergeCell ref="K140:M141"/>
    <mergeCell ref="N140:P141"/>
    <mergeCell ref="S138:S139"/>
    <mergeCell ref="T138:W139"/>
    <mergeCell ref="X138:Y138"/>
    <mergeCell ref="AA138:AB138"/>
    <mergeCell ref="AD138:AG138"/>
    <mergeCell ref="X139:AG139"/>
    <mergeCell ref="AD136:AG136"/>
    <mergeCell ref="X137:AG137"/>
    <mergeCell ref="A138:B139"/>
    <mergeCell ref="C138:D139"/>
    <mergeCell ref="E138:G139"/>
    <mergeCell ref="H138:J139"/>
    <mergeCell ref="K138:M139"/>
    <mergeCell ref="N138:P139"/>
    <mergeCell ref="Q138:Q139"/>
    <mergeCell ref="R138:R139"/>
    <mergeCell ref="Q136:Q137"/>
    <mergeCell ref="R136:R137"/>
    <mergeCell ref="S136:S137"/>
    <mergeCell ref="T136:W137"/>
    <mergeCell ref="X136:Y136"/>
    <mergeCell ref="AA136:AB136"/>
    <mergeCell ref="A136:B137"/>
    <mergeCell ref="C136:D137"/>
    <mergeCell ref="E136:G137"/>
    <mergeCell ref="H136:J137"/>
    <mergeCell ref="K136:M137"/>
    <mergeCell ref="N136:P137"/>
    <mergeCell ref="S134:S135"/>
    <mergeCell ref="T134:W135"/>
    <mergeCell ref="X134:Y134"/>
    <mergeCell ref="AA134:AB134"/>
    <mergeCell ref="AD134:AG134"/>
    <mergeCell ref="X135:AG135"/>
    <mergeCell ref="AD132:AG132"/>
    <mergeCell ref="X133:AG133"/>
    <mergeCell ref="A134:B135"/>
    <mergeCell ref="C134:D135"/>
    <mergeCell ref="E134:G135"/>
    <mergeCell ref="H134:J135"/>
    <mergeCell ref="K134:M135"/>
    <mergeCell ref="N134:P135"/>
    <mergeCell ref="Q134:Q135"/>
    <mergeCell ref="R134:R135"/>
    <mergeCell ref="Q132:Q133"/>
    <mergeCell ref="R132:R133"/>
    <mergeCell ref="S132:S133"/>
    <mergeCell ref="T132:W133"/>
    <mergeCell ref="X132:Y132"/>
    <mergeCell ref="AA132:AB132"/>
    <mergeCell ref="A132:B133"/>
    <mergeCell ref="C132:D133"/>
    <mergeCell ref="E132:G133"/>
    <mergeCell ref="H132:J133"/>
    <mergeCell ref="K132:M133"/>
    <mergeCell ref="N132:P133"/>
    <mergeCell ref="S130:S131"/>
    <mergeCell ref="T130:W131"/>
    <mergeCell ref="X130:Y130"/>
    <mergeCell ref="AA130:AB130"/>
    <mergeCell ref="AD130:AG130"/>
    <mergeCell ref="X131:AG131"/>
    <mergeCell ref="AD128:AG128"/>
    <mergeCell ref="X129:AG129"/>
    <mergeCell ref="A130:B131"/>
    <mergeCell ref="C130:D131"/>
    <mergeCell ref="E130:G131"/>
    <mergeCell ref="H130:J131"/>
    <mergeCell ref="K130:M131"/>
    <mergeCell ref="N130:P131"/>
    <mergeCell ref="Q130:Q131"/>
    <mergeCell ref="R130:R131"/>
    <mergeCell ref="Q128:Q129"/>
    <mergeCell ref="R128:R129"/>
    <mergeCell ref="S128:S129"/>
    <mergeCell ref="T128:W129"/>
    <mergeCell ref="X128:Y128"/>
    <mergeCell ref="AA128:AB128"/>
    <mergeCell ref="A128:B129"/>
    <mergeCell ref="C128:D129"/>
    <mergeCell ref="E128:G129"/>
    <mergeCell ref="H128:J129"/>
    <mergeCell ref="K128:M129"/>
    <mergeCell ref="N128:P129"/>
    <mergeCell ref="S126:S127"/>
    <mergeCell ref="T126:W127"/>
    <mergeCell ref="X126:Y126"/>
    <mergeCell ref="AA126:AB126"/>
    <mergeCell ref="AD126:AG126"/>
    <mergeCell ref="X127:AG127"/>
    <mergeCell ref="AD124:AG124"/>
    <mergeCell ref="X125:AG125"/>
    <mergeCell ref="A126:B127"/>
    <mergeCell ref="C126:D127"/>
    <mergeCell ref="E126:G127"/>
    <mergeCell ref="H126:J127"/>
    <mergeCell ref="K126:M127"/>
    <mergeCell ref="N126:P127"/>
    <mergeCell ref="Q126:Q127"/>
    <mergeCell ref="R126:R127"/>
    <mergeCell ref="Q124:Q125"/>
    <mergeCell ref="R124:R125"/>
    <mergeCell ref="S124:S125"/>
    <mergeCell ref="T124:W125"/>
    <mergeCell ref="X124:Y124"/>
    <mergeCell ref="AA124:AB124"/>
    <mergeCell ref="A124:B125"/>
    <mergeCell ref="C124:D125"/>
    <mergeCell ref="E124:G125"/>
    <mergeCell ref="H124:J125"/>
    <mergeCell ref="K124:M125"/>
    <mergeCell ref="N124:P125"/>
    <mergeCell ref="S122:S123"/>
    <mergeCell ref="T122:W123"/>
    <mergeCell ref="X122:Y122"/>
    <mergeCell ref="AA122:AB122"/>
    <mergeCell ref="AD122:AG122"/>
    <mergeCell ref="X123:AG123"/>
    <mergeCell ref="AD120:AG120"/>
    <mergeCell ref="X121:AG121"/>
    <mergeCell ref="A122:B123"/>
    <mergeCell ref="C122:D123"/>
    <mergeCell ref="E122:G123"/>
    <mergeCell ref="H122:J123"/>
    <mergeCell ref="K122:M123"/>
    <mergeCell ref="N122:P123"/>
    <mergeCell ref="Q122:Q123"/>
    <mergeCell ref="R122:R123"/>
    <mergeCell ref="Q120:Q121"/>
    <mergeCell ref="R120:R121"/>
    <mergeCell ref="S120:S121"/>
    <mergeCell ref="T120:W121"/>
    <mergeCell ref="X120:Y120"/>
    <mergeCell ref="AA120:AB120"/>
    <mergeCell ref="A120:B121"/>
    <mergeCell ref="C120:D121"/>
    <mergeCell ref="E120:G121"/>
    <mergeCell ref="H120:J121"/>
    <mergeCell ref="K120:M121"/>
    <mergeCell ref="N120:P121"/>
    <mergeCell ref="S118:S119"/>
    <mergeCell ref="T118:W119"/>
    <mergeCell ref="X118:Y118"/>
    <mergeCell ref="AA118:AB118"/>
    <mergeCell ref="AD118:AG118"/>
    <mergeCell ref="X119:AG119"/>
    <mergeCell ref="AD116:AG116"/>
    <mergeCell ref="X117:AG117"/>
    <mergeCell ref="A118:B119"/>
    <mergeCell ref="C118:D119"/>
    <mergeCell ref="E118:G119"/>
    <mergeCell ref="H118:J119"/>
    <mergeCell ref="K118:M119"/>
    <mergeCell ref="N118:P119"/>
    <mergeCell ref="Q118:Q119"/>
    <mergeCell ref="R118:R119"/>
    <mergeCell ref="Q116:Q117"/>
    <mergeCell ref="R116:R117"/>
    <mergeCell ref="S116:S117"/>
    <mergeCell ref="T116:W117"/>
    <mergeCell ref="X116:Y116"/>
    <mergeCell ref="AA116:AB116"/>
    <mergeCell ref="A116:B117"/>
    <mergeCell ref="C116:D117"/>
    <mergeCell ref="E116:G117"/>
    <mergeCell ref="H116:J117"/>
    <mergeCell ref="K116:M117"/>
    <mergeCell ref="N116:P117"/>
    <mergeCell ref="S114:S115"/>
    <mergeCell ref="T114:W115"/>
    <mergeCell ref="X114:Y114"/>
    <mergeCell ref="AA114:AB114"/>
    <mergeCell ref="AD114:AG114"/>
    <mergeCell ref="X115:AG115"/>
    <mergeCell ref="AD112:AG112"/>
    <mergeCell ref="X113:AG113"/>
    <mergeCell ref="A114:B115"/>
    <mergeCell ref="C114:D115"/>
    <mergeCell ref="E114:G115"/>
    <mergeCell ref="H114:J115"/>
    <mergeCell ref="K114:M115"/>
    <mergeCell ref="N114:P115"/>
    <mergeCell ref="Q114:Q115"/>
    <mergeCell ref="R114:R115"/>
    <mergeCell ref="Q112:Q113"/>
    <mergeCell ref="R112:R113"/>
    <mergeCell ref="S112:S113"/>
    <mergeCell ref="T112:W113"/>
    <mergeCell ref="X112:Y112"/>
    <mergeCell ref="AA112:AB112"/>
    <mergeCell ref="A112:B113"/>
    <mergeCell ref="C112:D113"/>
    <mergeCell ref="E112:G113"/>
    <mergeCell ref="H112:J113"/>
    <mergeCell ref="K112:M113"/>
    <mergeCell ref="N112:P113"/>
    <mergeCell ref="S110:S111"/>
    <mergeCell ref="T110:W111"/>
    <mergeCell ref="X110:Y110"/>
    <mergeCell ref="AA110:AB110"/>
    <mergeCell ref="AD110:AG110"/>
    <mergeCell ref="X111:AG111"/>
    <mergeCell ref="AD108:AG108"/>
    <mergeCell ref="X109:AG109"/>
    <mergeCell ref="A110:B111"/>
    <mergeCell ref="C110:D111"/>
    <mergeCell ref="E110:G111"/>
    <mergeCell ref="H110:J111"/>
    <mergeCell ref="K110:M111"/>
    <mergeCell ref="N110:P111"/>
    <mergeCell ref="Q110:Q111"/>
    <mergeCell ref="R110:R111"/>
    <mergeCell ref="Q108:Q109"/>
    <mergeCell ref="R108:R109"/>
    <mergeCell ref="S108:S109"/>
    <mergeCell ref="T108:W109"/>
    <mergeCell ref="X108:Y108"/>
    <mergeCell ref="AA108:AB108"/>
    <mergeCell ref="A108:B109"/>
    <mergeCell ref="C108:D109"/>
    <mergeCell ref="E108:G109"/>
    <mergeCell ref="H108:J109"/>
    <mergeCell ref="K108:M109"/>
    <mergeCell ref="N108:P109"/>
    <mergeCell ref="S106:S107"/>
    <mergeCell ref="T106:W107"/>
    <mergeCell ref="X106:Y106"/>
    <mergeCell ref="AA106:AB106"/>
    <mergeCell ref="AD106:AG106"/>
    <mergeCell ref="X107:AG107"/>
    <mergeCell ref="AD104:AG104"/>
    <mergeCell ref="X105:AG105"/>
    <mergeCell ref="A106:B107"/>
    <mergeCell ref="C106:D107"/>
    <mergeCell ref="E106:G107"/>
    <mergeCell ref="H106:J107"/>
    <mergeCell ref="K106:M107"/>
    <mergeCell ref="N106:P107"/>
    <mergeCell ref="Q106:Q107"/>
    <mergeCell ref="R106:R107"/>
    <mergeCell ref="Q104:Q105"/>
    <mergeCell ref="R104:R105"/>
    <mergeCell ref="S104:S105"/>
    <mergeCell ref="T104:W105"/>
    <mergeCell ref="X104:Y104"/>
    <mergeCell ref="AA104:AB104"/>
    <mergeCell ref="A104:B105"/>
    <mergeCell ref="C104:D105"/>
    <mergeCell ref="E104:G105"/>
    <mergeCell ref="H104:J105"/>
    <mergeCell ref="K104:M105"/>
    <mergeCell ref="N104:P105"/>
    <mergeCell ref="S102:S103"/>
    <mergeCell ref="T102:W103"/>
    <mergeCell ref="X102:Y102"/>
    <mergeCell ref="AA102:AB102"/>
    <mergeCell ref="AD102:AG102"/>
    <mergeCell ref="X103:AG103"/>
    <mergeCell ref="AD100:AG100"/>
    <mergeCell ref="X101:AG101"/>
    <mergeCell ref="A102:B103"/>
    <mergeCell ref="C102:D103"/>
    <mergeCell ref="E102:G103"/>
    <mergeCell ref="H102:J103"/>
    <mergeCell ref="K102:M103"/>
    <mergeCell ref="N102:P103"/>
    <mergeCell ref="Q102:Q103"/>
    <mergeCell ref="R102:R103"/>
    <mergeCell ref="Q100:Q101"/>
    <mergeCell ref="R100:R101"/>
    <mergeCell ref="S100:S101"/>
    <mergeCell ref="T100:W101"/>
    <mergeCell ref="A100:B101"/>
    <mergeCell ref="C100:D101"/>
    <mergeCell ref="E100:G101"/>
    <mergeCell ref="H100:J101"/>
    <mergeCell ref="K100:M100"/>
    <mergeCell ref="N100:P100"/>
    <mergeCell ref="K101:M101"/>
    <mergeCell ref="N101:P101"/>
    <mergeCell ref="A98:B99"/>
    <mergeCell ref="C98:D99"/>
    <mergeCell ref="E98:G99"/>
    <mergeCell ref="H98:J99"/>
    <mergeCell ref="Q98:Q99"/>
    <mergeCell ref="R98:R99"/>
    <mergeCell ref="Q96:Q97"/>
    <mergeCell ref="R96:R97"/>
    <mergeCell ref="S96:S97"/>
    <mergeCell ref="T96:W97"/>
    <mergeCell ref="X96:Y96"/>
    <mergeCell ref="AA96:AB96"/>
    <mergeCell ref="A96:B97"/>
    <mergeCell ref="C96:D97"/>
    <mergeCell ref="E96:G97"/>
    <mergeCell ref="H96:J97"/>
    <mergeCell ref="K96:M97"/>
    <mergeCell ref="N96:P97"/>
    <mergeCell ref="S98:S99"/>
    <mergeCell ref="T98:W99"/>
    <mergeCell ref="T94:W95"/>
    <mergeCell ref="X94:Y94"/>
    <mergeCell ref="AA94:AB94"/>
    <mergeCell ref="AD94:AG94"/>
    <mergeCell ref="X95:AG95"/>
    <mergeCell ref="AD92:AG92"/>
    <mergeCell ref="X93:AG93"/>
    <mergeCell ref="A94:B95"/>
    <mergeCell ref="C94:D95"/>
    <mergeCell ref="E94:G95"/>
    <mergeCell ref="H94:J95"/>
    <mergeCell ref="K94:M95"/>
    <mergeCell ref="N94:P95"/>
    <mergeCell ref="Q94:Q95"/>
    <mergeCell ref="R94:R95"/>
    <mergeCell ref="Q92:Q93"/>
    <mergeCell ref="R92:R93"/>
    <mergeCell ref="S92:S93"/>
    <mergeCell ref="T92:W93"/>
    <mergeCell ref="X92:Y92"/>
    <mergeCell ref="AA92:AB92"/>
    <mergeCell ref="A92:B93"/>
    <mergeCell ref="C92:D93"/>
    <mergeCell ref="E92:G93"/>
    <mergeCell ref="H92:J93"/>
    <mergeCell ref="K92:M93"/>
    <mergeCell ref="N92:P93"/>
    <mergeCell ref="S90:S91"/>
    <mergeCell ref="T90:W91"/>
    <mergeCell ref="X90:Y90"/>
    <mergeCell ref="AA90:AB90"/>
    <mergeCell ref="AD90:AG90"/>
    <mergeCell ref="X91:AG91"/>
    <mergeCell ref="BI76:BJ76"/>
    <mergeCell ref="BK76:BQ76"/>
    <mergeCell ref="A90:B91"/>
    <mergeCell ref="C90:D91"/>
    <mergeCell ref="E90:G91"/>
    <mergeCell ref="H90:J91"/>
    <mergeCell ref="K90:M91"/>
    <mergeCell ref="N90:P91"/>
    <mergeCell ref="Q90:Q91"/>
    <mergeCell ref="R90:R91"/>
    <mergeCell ref="BI75:BJ75"/>
    <mergeCell ref="BK75:BQ75"/>
    <mergeCell ref="AH76:AI76"/>
    <mergeCell ref="AJ76:AK76"/>
    <mergeCell ref="AL76:AO76"/>
    <mergeCell ref="AP76:AR76"/>
    <mergeCell ref="AS76:AU76"/>
    <mergeCell ref="AX76:BA76"/>
    <mergeCell ref="BB76:BF76"/>
    <mergeCell ref="BG76:BH76"/>
    <mergeCell ref="S84:S85"/>
    <mergeCell ref="T84:W85"/>
    <mergeCell ref="X84:Y84"/>
    <mergeCell ref="AA84:AB84"/>
    <mergeCell ref="BB79:BF79"/>
    <mergeCell ref="BG79:BH79"/>
    <mergeCell ref="BI74:BJ74"/>
    <mergeCell ref="BK74:BQ74"/>
    <mergeCell ref="AH75:AI75"/>
    <mergeCell ref="AJ75:AK75"/>
    <mergeCell ref="AL75:AO75"/>
    <mergeCell ref="AP75:AR75"/>
    <mergeCell ref="AS75:AU75"/>
    <mergeCell ref="AX75:BA75"/>
    <mergeCell ref="BB75:BF75"/>
    <mergeCell ref="BG75:BH75"/>
    <mergeCell ref="AH74:AI74"/>
    <mergeCell ref="AJ74:AK74"/>
    <mergeCell ref="AL74:AO74"/>
    <mergeCell ref="AP74:AR74"/>
    <mergeCell ref="AS74:AU74"/>
    <mergeCell ref="AX74:BA74"/>
    <mergeCell ref="BB74:BF74"/>
    <mergeCell ref="BG74:BH74"/>
    <mergeCell ref="BI73:BJ73"/>
    <mergeCell ref="BK73:BQ73"/>
    <mergeCell ref="BI72:BJ72"/>
    <mergeCell ref="BK72:BQ72"/>
    <mergeCell ref="AH73:AI73"/>
    <mergeCell ref="AJ73:AK73"/>
    <mergeCell ref="AL73:AO73"/>
    <mergeCell ref="AP73:AR73"/>
    <mergeCell ref="AS73:AU73"/>
    <mergeCell ref="AX73:BA73"/>
    <mergeCell ref="BB73:BF73"/>
    <mergeCell ref="BG73:BH73"/>
    <mergeCell ref="BI71:BJ71"/>
    <mergeCell ref="BK71:BQ71"/>
    <mergeCell ref="AH72:AI72"/>
    <mergeCell ref="AJ72:AK72"/>
    <mergeCell ref="AL72:AO72"/>
    <mergeCell ref="AP72:AR72"/>
    <mergeCell ref="AS72:AU72"/>
    <mergeCell ref="AX72:BA72"/>
    <mergeCell ref="BB72:BF72"/>
    <mergeCell ref="BG72:BH72"/>
    <mergeCell ref="AH71:AI71"/>
    <mergeCell ref="AJ71:AK71"/>
    <mergeCell ref="AL71:AO71"/>
    <mergeCell ref="AP71:AR71"/>
    <mergeCell ref="AS71:AU71"/>
    <mergeCell ref="AX71:BA71"/>
    <mergeCell ref="BB71:BF71"/>
    <mergeCell ref="BG71:BH71"/>
    <mergeCell ref="BI70:BJ70"/>
    <mergeCell ref="BK70:BQ70"/>
    <mergeCell ref="BI69:BJ69"/>
    <mergeCell ref="BK69:BQ69"/>
    <mergeCell ref="AH70:AI70"/>
    <mergeCell ref="AJ70:AK70"/>
    <mergeCell ref="AL70:AO70"/>
    <mergeCell ref="AP70:AR70"/>
    <mergeCell ref="AS70:AU70"/>
    <mergeCell ref="AX70:BA70"/>
    <mergeCell ref="BB70:BF70"/>
    <mergeCell ref="BG70:BH70"/>
    <mergeCell ref="BI68:BJ68"/>
    <mergeCell ref="BK68:BQ68"/>
    <mergeCell ref="AH69:AI69"/>
    <mergeCell ref="AJ69:AK69"/>
    <mergeCell ref="AL69:AO69"/>
    <mergeCell ref="AP69:AR69"/>
    <mergeCell ref="AS69:AU69"/>
    <mergeCell ref="AX69:BA69"/>
    <mergeCell ref="BB69:BF69"/>
    <mergeCell ref="BG69:BH69"/>
    <mergeCell ref="AH68:AI68"/>
    <mergeCell ref="AJ68:AK68"/>
    <mergeCell ref="AL68:AO68"/>
    <mergeCell ref="AP68:AR68"/>
    <mergeCell ref="AS68:AU68"/>
    <mergeCell ref="AX68:BA68"/>
    <mergeCell ref="BB68:BF68"/>
    <mergeCell ref="BG68:BH68"/>
    <mergeCell ref="BI67:BJ67"/>
    <mergeCell ref="BK67:BQ67"/>
    <mergeCell ref="BI66:BJ66"/>
    <mergeCell ref="BK66:BQ66"/>
    <mergeCell ref="AH67:AI67"/>
    <mergeCell ref="AJ67:AK67"/>
    <mergeCell ref="AL67:AO67"/>
    <mergeCell ref="AP67:AR67"/>
    <mergeCell ref="AS67:AU67"/>
    <mergeCell ref="AX67:BA67"/>
    <mergeCell ref="BB67:BF67"/>
    <mergeCell ref="BG67:BH67"/>
    <mergeCell ref="BI65:BJ65"/>
    <mergeCell ref="BK65:BQ65"/>
    <mergeCell ref="AH66:AI66"/>
    <mergeCell ref="AJ66:AK66"/>
    <mergeCell ref="AL66:AO66"/>
    <mergeCell ref="AP66:AR66"/>
    <mergeCell ref="AS66:AU66"/>
    <mergeCell ref="AX66:BA66"/>
    <mergeCell ref="BB66:BF66"/>
    <mergeCell ref="BG66:BH66"/>
    <mergeCell ref="AH65:AI65"/>
    <mergeCell ref="AJ65:AK65"/>
    <mergeCell ref="AL65:AO65"/>
    <mergeCell ref="AP65:AR65"/>
    <mergeCell ref="AS65:AU65"/>
    <mergeCell ref="AX65:BA65"/>
    <mergeCell ref="BB65:BF65"/>
    <mergeCell ref="BG65:BH65"/>
    <mergeCell ref="BI64:BJ64"/>
    <mergeCell ref="BK64:BQ64"/>
    <mergeCell ref="AH64:AI64"/>
    <mergeCell ref="AJ64:AK64"/>
    <mergeCell ref="AL64:AO64"/>
    <mergeCell ref="AP64:AR64"/>
    <mergeCell ref="AS64:AU64"/>
    <mergeCell ref="AX64:BA64"/>
    <mergeCell ref="BB64:BF64"/>
    <mergeCell ref="BG64:BH64"/>
    <mergeCell ref="BI63:BJ63"/>
    <mergeCell ref="BK63:BQ63"/>
    <mergeCell ref="BK61:BQ61"/>
    <mergeCell ref="BK62:BQ62"/>
    <mergeCell ref="AH63:AI63"/>
    <mergeCell ref="AJ63:AK63"/>
    <mergeCell ref="AL63:AO63"/>
    <mergeCell ref="AP63:AR63"/>
    <mergeCell ref="AS63:AU63"/>
    <mergeCell ref="AX63:BA63"/>
    <mergeCell ref="BB63:BF63"/>
    <mergeCell ref="BG63:BH63"/>
    <mergeCell ref="BG62:BH62"/>
    <mergeCell ref="BB61:BF61"/>
    <mergeCell ref="BB62:BF62"/>
    <mergeCell ref="BI62:BJ62"/>
    <mergeCell ref="BG61:BJ61"/>
    <mergeCell ref="AJ61:AK61"/>
    <mergeCell ref="AL61:AO61"/>
    <mergeCell ref="AJ62:AK62"/>
    <mergeCell ref="AL62:AO62"/>
    <mergeCell ref="AP61:AR61"/>
    <mergeCell ref="AS61:AU61"/>
    <mergeCell ref="AP62:AR62"/>
    <mergeCell ref="AS62:AU62"/>
    <mergeCell ref="AX61:BA61"/>
    <mergeCell ref="AX62:BA62"/>
    <mergeCell ref="AH62:AI62"/>
    <mergeCell ref="S88:S89"/>
    <mergeCell ref="T88:W89"/>
    <mergeCell ref="X88:Y88"/>
    <mergeCell ref="AA88:AB88"/>
    <mergeCell ref="AD88:AG88"/>
    <mergeCell ref="X89:AG89"/>
    <mergeCell ref="AD86:AG86"/>
    <mergeCell ref="X87:AG87"/>
    <mergeCell ref="A88:B89"/>
    <mergeCell ref="C88:D89"/>
    <mergeCell ref="E88:G89"/>
    <mergeCell ref="H88:J89"/>
    <mergeCell ref="K88:M89"/>
    <mergeCell ref="N88:P89"/>
    <mergeCell ref="Q88:Q89"/>
    <mergeCell ref="R88:R89"/>
    <mergeCell ref="Q86:Q87"/>
    <mergeCell ref="R86:R87"/>
    <mergeCell ref="S86:S87"/>
    <mergeCell ref="T86:W87"/>
    <mergeCell ref="A86:B87"/>
    <mergeCell ref="C86:D87"/>
    <mergeCell ref="E86:G87"/>
    <mergeCell ref="H86:J87"/>
    <mergeCell ref="AH89:AI89"/>
    <mergeCell ref="AJ89:AK89"/>
    <mergeCell ref="AD84:AG84"/>
    <mergeCell ref="X85:AG85"/>
    <mergeCell ref="AD82:AG82"/>
    <mergeCell ref="X83:AG83"/>
    <mergeCell ref="A84:B85"/>
    <mergeCell ref="C84:D85"/>
    <mergeCell ref="E84:G85"/>
    <mergeCell ref="H84:J85"/>
    <mergeCell ref="K84:M85"/>
    <mergeCell ref="N84:P85"/>
    <mergeCell ref="Q84:Q85"/>
    <mergeCell ref="R84:R85"/>
    <mergeCell ref="Q82:Q83"/>
    <mergeCell ref="R82:R83"/>
    <mergeCell ref="S82:S83"/>
    <mergeCell ref="T82:W83"/>
    <mergeCell ref="X82:Y82"/>
    <mergeCell ref="AA82:AB82"/>
    <mergeCell ref="A82:B83"/>
    <mergeCell ref="C82:D83"/>
    <mergeCell ref="E82:G83"/>
    <mergeCell ref="H82:J83"/>
    <mergeCell ref="K82:M83"/>
    <mergeCell ref="N82:P83"/>
    <mergeCell ref="S80:S81"/>
    <mergeCell ref="T80:W81"/>
    <mergeCell ref="X80:Y80"/>
    <mergeCell ref="AA80:AB80"/>
    <mergeCell ref="AD80:AG80"/>
    <mergeCell ref="X81:AG81"/>
    <mergeCell ref="AD78:AG78"/>
    <mergeCell ref="X79:AG79"/>
    <mergeCell ref="A80:B81"/>
    <mergeCell ref="C80:D81"/>
    <mergeCell ref="E80:G81"/>
    <mergeCell ref="H80:J81"/>
    <mergeCell ref="K80:M81"/>
    <mergeCell ref="N80:P81"/>
    <mergeCell ref="Q80:Q81"/>
    <mergeCell ref="R80:R81"/>
    <mergeCell ref="Q78:Q79"/>
    <mergeCell ref="R78:R79"/>
    <mergeCell ref="S78:S79"/>
    <mergeCell ref="T78:W79"/>
    <mergeCell ref="X78:Y78"/>
    <mergeCell ref="AA78:AB78"/>
    <mergeCell ref="A78:B79"/>
    <mergeCell ref="C78:D79"/>
    <mergeCell ref="E78:G79"/>
    <mergeCell ref="H78:J79"/>
    <mergeCell ref="K78:M79"/>
    <mergeCell ref="N78:P79"/>
    <mergeCell ref="S76:S77"/>
    <mergeCell ref="T76:W77"/>
    <mergeCell ref="X76:Y76"/>
    <mergeCell ref="AA76:AB76"/>
    <mergeCell ref="AD76:AG76"/>
    <mergeCell ref="X77:AG77"/>
    <mergeCell ref="AD74:AG74"/>
    <mergeCell ref="X75:AG75"/>
    <mergeCell ref="A76:B77"/>
    <mergeCell ref="C76:D77"/>
    <mergeCell ref="E76:G77"/>
    <mergeCell ref="H76:J77"/>
    <mergeCell ref="K76:M77"/>
    <mergeCell ref="N76:P77"/>
    <mergeCell ref="Q76:Q77"/>
    <mergeCell ref="R76:R77"/>
    <mergeCell ref="Q74:Q75"/>
    <mergeCell ref="R74:R75"/>
    <mergeCell ref="S74:S75"/>
    <mergeCell ref="T74:W75"/>
    <mergeCell ref="X74:Y74"/>
    <mergeCell ref="AA74:AB74"/>
    <mergeCell ref="A74:B75"/>
    <mergeCell ref="C74:D75"/>
    <mergeCell ref="E74:G75"/>
    <mergeCell ref="H74:J75"/>
    <mergeCell ref="K74:M75"/>
    <mergeCell ref="N74:P75"/>
    <mergeCell ref="S72:S73"/>
    <mergeCell ref="T72:W73"/>
    <mergeCell ref="X72:Y72"/>
    <mergeCell ref="AA72:AB72"/>
    <mergeCell ref="AD72:AG72"/>
    <mergeCell ref="X73:AG73"/>
    <mergeCell ref="AD70:AG70"/>
    <mergeCell ref="X71:AG71"/>
    <mergeCell ref="A72:B73"/>
    <mergeCell ref="C72:D73"/>
    <mergeCell ref="E72:G73"/>
    <mergeCell ref="H72:J73"/>
    <mergeCell ref="K72:M73"/>
    <mergeCell ref="N72:P73"/>
    <mergeCell ref="Q72:Q73"/>
    <mergeCell ref="R72:R73"/>
    <mergeCell ref="Q70:Q71"/>
    <mergeCell ref="R70:R71"/>
    <mergeCell ref="S70:S71"/>
    <mergeCell ref="T70:W71"/>
    <mergeCell ref="X70:Y70"/>
    <mergeCell ref="AA70:AB70"/>
    <mergeCell ref="A70:B71"/>
    <mergeCell ref="C70:D71"/>
    <mergeCell ref="E70:G71"/>
    <mergeCell ref="H70:J71"/>
    <mergeCell ref="K70:M71"/>
    <mergeCell ref="N70:P71"/>
    <mergeCell ref="S68:S69"/>
    <mergeCell ref="T68:W69"/>
    <mergeCell ref="X68:Y68"/>
    <mergeCell ref="AA68:AB68"/>
    <mergeCell ref="AD68:AG68"/>
    <mergeCell ref="X69:AG69"/>
    <mergeCell ref="AD66:AG66"/>
    <mergeCell ref="X67:AG67"/>
    <mergeCell ref="A68:B69"/>
    <mergeCell ref="C68:D69"/>
    <mergeCell ref="E68:G69"/>
    <mergeCell ref="H68:J69"/>
    <mergeCell ref="K68:M69"/>
    <mergeCell ref="N68:P69"/>
    <mergeCell ref="Q68:Q69"/>
    <mergeCell ref="R68:R69"/>
    <mergeCell ref="Q66:Q67"/>
    <mergeCell ref="R66:R67"/>
    <mergeCell ref="S66:S67"/>
    <mergeCell ref="T66:W67"/>
    <mergeCell ref="X66:Y66"/>
    <mergeCell ref="AA66:AB66"/>
    <mergeCell ref="A66:B67"/>
    <mergeCell ref="C66:D67"/>
    <mergeCell ref="E66:G67"/>
    <mergeCell ref="H66:J67"/>
    <mergeCell ref="K66:M67"/>
    <mergeCell ref="N66:P67"/>
    <mergeCell ref="S64:S65"/>
    <mergeCell ref="T64:W65"/>
    <mergeCell ref="X64:Y64"/>
    <mergeCell ref="AA64:AB64"/>
    <mergeCell ref="AD64:AG64"/>
    <mergeCell ref="X65:AG65"/>
    <mergeCell ref="AD62:AG62"/>
    <mergeCell ref="X63:AG63"/>
    <mergeCell ref="A64:B65"/>
    <mergeCell ref="C64:D65"/>
    <mergeCell ref="E64:G65"/>
    <mergeCell ref="H64:J65"/>
    <mergeCell ref="K64:M65"/>
    <mergeCell ref="N64:P65"/>
    <mergeCell ref="Q64:Q65"/>
    <mergeCell ref="R64:R65"/>
    <mergeCell ref="Q62:Q63"/>
    <mergeCell ref="R62:R63"/>
    <mergeCell ref="S62:S63"/>
    <mergeCell ref="T62:W63"/>
    <mergeCell ref="X62:Y62"/>
    <mergeCell ref="AA62:AB62"/>
    <mergeCell ref="X60:Y60"/>
    <mergeCell ref="AA60:AB60"/>
    <mergeCell ref="AD60:AG60"/>
    <mergeCell ref="X61:AG61"/>
    <mergeCell ref="A62:B63"/>
    <mergeCell ref="C62:D63"/>
    <mergeCell ref="E62:G63"/>
    <mergeCell ref="H62:J63"/>
    <mergeCell ref="K62:M63"/>
    <mergeCell ref="N62:P63"/>
    <mergeCell ref="K60:M61"/>
    <mergeCell ref="N60:P61"/>
    <mergeCell ref="Q60:Q61"/>
    <mergeCell ref="R60:R61"/>
    <mergeCell ref="S60:S61"/>
    <mergeCell ref="T60:W61"/>
    <mergeCell ref="E58:G59"/>
    <mergeCell ref="H58:J59"/>
    <mergeCell ref="A60:B61"/>
    <mergeCell ref="C60:D61"/>
    <mergeCell ref="E60:G61"/>
    <mergeCell ref="H60:J61"/>
    <mergeCell ref="K59:M59"/>
    <mergeCell ref="N59:P59"/>
    <mergeCell ref="Q58:Q59"/>
    <mergeCell ref="R58:R59"/>
    <mergeCell ref="S58:S59"/>
    <mergeCell ref="T58:W59"/>
    <mergeCell ref="X58:AB58"/>
    <mergeCell ref="X59:AG59"/>
    <mergeCell ref="AD58:AG58"/>
    <mergeCell ref="B45:AF45"/>
    <mergeCell ref="A54:E54"/>
    <mergeCell ref="F54:P54"/>
    <mergeCell ref="K58:M58"/>
    <mergeCell ref="N58:P58"/>
    <mergeCell ref="A58:B59"/>
    <mergeCell ref="C58:D59"/>
    <mergeCell ref="AB52:AE52"/>
    <mergeCell ref="AB53:AE53"/>
    <mergeCell ref="AB51:AF51"/>
    <mergeCell ref="X54:AE54"/>
    <mergeCell ref="X51:AA51"/>
    <mergeCell ref="X52:Z52"/>
    <mergeCell ref="X53:Z53"/>
    <mergeCell ref="U51:W51"/>
    <mergeCell ref="S51:T51"/>
    <mergeCell ref="S52:T52"/>
    <mergeCell ref="S53:T53"/>
    <mergeCell ref="S54:T54"/>
    <mergeCell ref="U52:V52"/>
    <mergeCell ref="U53:V53"/>
    <mergeCell ref="U54:V54"/>
    <mergeCell ref="A52:E52"/>
    <mergeCell ref="A51:E51"/>
    <mergeCell ref="F51:P51"/>
    <mergeCell ref="F52:P52"/>
    <mergeCell ref="A53:E53"/>
    <mergeCell ref="F53:P53"/>
    <mergeCell ref="D15:G15"/>
    <mergeCell ref="H14:P14"/>
    <mergeCell ref="H15:P15"/>
    <mergeCell ref="Q14:T14"/>
    <mergeCell ref="Q15:T15"/>
    <mergeCell ref="U14:AG14"/>
    <mergeCell ref="U15:AG15"/>
    <mergeCell ref="M49:N49"/>
    <mergeCell ref="K49:L49"/>
    <mergeCell ref="O49:P49"/>
    <mergeCell ref="C36:AG37"/>
    <mergeCell ref="D28:AG29"/>
    <mergeCell ref="AE47:AF47"/>
    <mergeCell ref="AB47:AC47"/>
    <mergeCell ref="Y47:Z47"/>
    <mergeCell ref="W47:X47"/>
    <mergeCell ref="H19:I19"/>
    <mergeCell ref="J19:K19"/>
    <mergeCell ref="M19:N19"/>
    <mergeCell ref="P19:Q19"/>
    <mergeCell ref="W19:X19"/>
    <mergeCell ref="Z19:AA19"/>
    <mergeCell ref="Z17:AA17"/>
    <mergeCell ref="H18:I18"/>
    <mergeCell ref="J18:K18"/>
    <mergeCell ref="M18:N18"/>
    <mergeCell ref="P18:Q18"/>
    <mergeCell ref="W18:X18"/>
    <mergeCell ref="Z18:AA18"/>
    <mergeCell ref="D32:AE34"/>
    <mergeCell ref="H30:AG30"/>
    <mergeCell ref="H31:AG31"/>
    <mergeCell ref="K86:M86"/>
    <mergeCell ref="N86:P86"/>
    <mergeCell ref="X86:AB86"/>
    <mergeCell ref="K87:M87"/>
    <mergeCell ref="N87:P87"/>
    <mergeCell ref="K98:M99"/>
    <mergeCell ref="N98:P99"/>
    <mergeCell ref="X98:Y98"/>
    <mergeCell ref="AA98:AB98"/>
    <mergeCell ref="F1:G1"/>
    <mergeCell ref="C1:E1"/>
    <mergeCell ref="N3:O3"/>
    <mergeCell ref="P3:Q3"/>
    <mergeCell ref="S3:T3"/>
    <mergeCell ref="BH1:BJ1"/>
    <mergeCell ref="BK1:BM1"/>
    <mergeCell ref="BN1:BP1"/>
    <mergeCell ref="H17:I17"/>
    <mergeCell ref="J17:K17"/>
    <mergeCell ref="M17:N17"/>
    <mergeCell ref="P17:Q17"/>
    <mergeCell ref="W17:X17"/>
    <mergeCell ref="V3:W3"/>
    <mergeCell ref="N4:O4"/>
    <mergeCell ref="P4:Q4"/>
    <mergeCell ref="S4:T4"/>
    <mergeCell ref="V4:W4"/>
    <mergeCell ref="N5:O5"/>
    <mergeCell ref="P5:Q5"/>
    <mergeCell ref="S5:T5"/>
    <mergeCell ref="V5:W5"/>
    <mergeCell ref="D14:G14"/>
  </mergeCells>
  <phoneticPr fontId="1"/>
  <hyperlinks>
    <hyperlink ref="J39" r:id="rId1" xr:uid="{00000000-0004-0000-0400-000000000000}"/>
  </hyperlinks>
  <pageMargins left="0.70866141732283472" right="0.55118110236220474" top="0.74803149606299213" bottom="0.55118110236220474" header="0.31496062992125984" footer="0.31496062992125984"/>
  <pageSetup paperSize="9" scale="95" orientation="portrait" r:id="rId2"/>
  <headerFooter>
    <oddFooter>&amp;C&amp;12－　4　－</oddFooter>
    <firstFooter>&amp;C&amp;12－　4　－</firstFooter>
  </headerFooter>
  <rowBreaks count="1" manualBreakCount="1">
    <brk id="85" max="3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E689C-42D6-41BF-8C20-4F3A46EF7CFB}">
  <dimension ref="A1:BT153"/>
  <sheetViews>
    <sheetView view="pageBreakPreview" topLeftCell="A73" zoomScaleNormal="100" zoomScaleSheetLayoutView="100" workbookViewId="0">
      <selection activeCell="AC86" sqref="A86:XFD87"/>
    </sheetView>
  </sheetViews>
  <sheetFormatPr defaultColWidth="8.73046875" defaultRowHeight="12.75"/>
  <cols>
    <col min="1" max="35" width="2.59765625" style="38" customWidth="1"/>
    <col min="36" max="36" width="5.59765625" style="38" bestFit="1" customWidth="1"/>
    <col min="37" max="48" width="2.59765625" style="38" customWidth="1"/>
    <col min="49" max="49" width="4.33203125" style="38" customWidth="1"/>
    <col min="50" max="58" width="2.59765625" style="38" customWidth="1"/>
    <col min="59" max="61" width="3.3984375" style="38" bestFit="1" customWidth="1"/>
    <col min="62" max="62" width="6.3984375" style="38" customWidth="1"/>
    <col min="63" max="64" width="3.3984375" style="38" bestFit="1" customWidth="1"/>
    <col min="65" max="65" width="5.59765625" style="38" bestFit="1" customWidth="1"/>
    <col min="66" max="67" width="3.3984375" style="38" bestFit="1" customWidth="1"/>
    <col min="68" max="68" width="5.59765625" style="38" bestFit="1" customWidth="1"/>
    <col min="69" max="69" width="24.9296875" style="38" bestFit="1" customWidth="1"/>
    <col min="70" max="70" width="15.3984375" style="38" bestFit="1" customWidth="1"/>
    <col min="71" max="71" width="18.796875" style="38" bestFit="1" customWidth="1"/>
    <col min="72" max="72" width="8.73046875" style="38" bestFit="1" customWidth="1"/>
    <col min="73" max="74" width="2.59765625" style="38" customWidth="1"/>
    <col min="75" max="16384" width="8.73046875" style="38"/>
  </cols>
  <sheetData>
    <row r="1" spans="1:72" ht="18.75">
      <c r="A1" s="46" t="s">
        <v>185</v>
      </c>
      <c r="B1" s="45"/>
      <c r="C1" s="257" t="s">
        <v>89</v>
      </c>
      <c r="D1" s="257"/>
      <c r="E1" s="257"/>
      <c r="F1" s="256">
        <f>表紙!AJ1</f>
        <v>30</v>
      </c>
      <c r="G1" s="256"/>
      <c r="H1" s="46" t="s">
        <v>186</v>
      </c>
      <c r="I1" s="45"/>
      <c r="J1" s="45"/>
      <c r="K1" s="45"/>
      <c r="L1" s="45"/>
      <c r="M1" s="45"/>
      <c r="N1" s="45"/>
      <c r="O1" s="24"/>
      <c r="P1" s="24"/>
      <c r="Q1" s="24"/>
      <c r="R1" s="24"/>
      <c r="S1" s="24"/>
      <c r="T1" s="24"/>
      <c r="U1" s="24"/>
      <c r="V1" s="24"/>
      <c r="W1" s="24"/>
      <c r="X1" s="24"/>
      <c r="Y1" s="24"/>
      <c r="Z1" s="24"/>
      <c r="BD1" s="24"/>
      <c r="BE1" s="50"/>
      <c r="BF1" s="24"/>
      <c r="BG1"/>
      <c r="BH1" s="237" t="s">
        <v>145</v>
      </c>
      <c r="BI1" s="237"/>
      <c r="BJ1" s="237"/>
      <c r="BK1" s="237" t="s">
        <v>107</v>
      </c>
      <c r="BL1" s="237"/>
      <c r="BM1" s="237"/>
      <c r="BN1" s="237" t="s">
        <v>146</v>
      </c>
      <c r="BO1" s="237"/>
      <c r="BP1" s="237"/>
      <c r="BQ1"/>
      <c r="BR1"/>
      <c r="BS1"/>
      <c r="BT1"/>
    </row>
    <row r="2" spans="1:72" ht="18" customHeight="1" thickBot="1">
      <c r="BD2"/>
      <c r="BE2"/>
      <c r="BF2"/>
      <c r="BG2" s="4" t="s">
        <v>134</v>
      </c>
      <c r="BH2" s="4" t="s">
        <v>19</v>
      </c>
      <c r="BI2" s="4" t="s">
        <v>20</v>
      </c>
      <c r="BJ2" s="4" t="s">
        <v>0</v>
      </c>
      <c r="BK2" s="4" t="s">
        <v>19</v>
      </c>
      <c r="BL2" s="4" t="s">
        <v>20</v>
      </c>
      <c r="BM2" s="4" t="s">
        <v>0</v>
      </c>
      <c r="BN2" s="4" t="s">
        <v>19</v>
      </c>
      <c r="BO2" s="4" t="s">
        <v>20</v>
      </c>
      <c r="BP2" s="4" t="s">
        <v>0</v>
      </c>
      <c r="BQ2" s="4" t="s">
        <v>46</v>
      </c>
      <c r="BR2" s="4" t="s">
        <v>43</v>
      </c>
      <c r="BS2" s="4" t="s">
        <v>143</v>
      </c>
      <c r="BT2" s="4" t="s">
        <v>42</v>
      </c>
    </row>
    <row r="3" spans="1:72" ht="18" customHeight="1" thickBot="1">
      <c r="B3" s="53">
        <v>1</v>
      </c>
      <c r="C3" s="44"/>
      <c r="D3" s="44" t="s">
        <v>190</v>
      </c>
      <c r="E3" s="44"/>
      <c r="F3" s="44"/>
      <c r="H3" s="38" t="s">
        <v>187</v>
      </c>
      <c r="N3" s="234" t="s">
        <v>89</v>
      </c>
      <c r="O3" s="234"/>
      <c r="P3" s="234">
        <f>F1</f>
        <v>30</v>
      </c>
      <c r="Q3" s="234"/>
      <c r="R3" s="38" t="s">
        <v>90</v>
      </c>
      <c r="S3" s="234">
        <f>VLOOKUP(AJ3,$BG$2:$BT$26,2)</f>
        <v>5</v>
      </c>
      <c r="T3" s="234"/>
      <c r="U3" s="38" t="s">
        <v>19</v>
      </c>
      <c r="V3" s="234">
        <f>VLOOKUP(AJ3,$BG$2:$BT$26,3)</f>
        <v>5</v>
      </c>
      <c r="W3" s="234"/>
      <c r="X3" s="38" t="s">
        <v>20</v>
      </c>
      <c r="Y3" s="199" t="s">
        <v>91</v>
      </c>
      <c r="Z3" s="199" t="str">
        <f>VLOOKUP(AJ3,$BG$2:$BT$26,4)</f>
        <v>土</v>
      </c>
      <c r="AA3" s="199" t="s">
        <v>92</v>
      </c>
      <c r="AJ3" s="49">
        <v>2</v>
      </c>
      <c r="BD3"/>
      <c r="BE3"/>
      <c r="BF3"/>
      <c r="BG3" s="3">
        <v>1</v>
      </c>
      <c r="BH3" s="4">
        <v>4</v>
      </c>
      <c r="BI3" s="4">
        <v>29</v>
      </c>
      <c r="BJ3" s="4" t="s">
        <v>20</v>
      </c>
      <c r="BK3" s="81">
        <v>4</v>
      </c>
      <c r="BL3" s="81">
        <v>1</v>
      </c>
      <c r="BM3" s="81" t="s">
        <v>20</v>
      </c>
      <c r="BN3" s="81">
        <v>4</v>
      </c>
      <c r="BO3" s="81">
        <v>16</v>
      </c>
      <c r="BP3" s="81" t="s">
        <v>33</v>
      </c>
      <c r="BQ3" s="3" t="s">
        <v>62</v>
      </c>
      <c r="BR3" s="82" t="s">
        <v>49</v>
      </c>
      <c r="BS3" s="80" t="s">
        <v>144</v>
      </c>
      <c r="BT3" s="83" t="s">
        <v>41</v>
      </c>
    </row>
    <row r="4" spans="1:72" ht="18" customHeight="1" thickBot="1">
      <c r="H4" s="38" t="s">
        <v>188</v>
      </c>
      <c r="N4" s="234" t="s">
        <v>89</v>
      </c>
      <c r="O4" s="234"/>
      <c r="P4" s="234">
        <f>F1</f>
        <v>30</v>
      </c>
      <c r="Q4" s="234"/>
      <c r="R4" s="38" t="s">
        <v>90</v>
      </c>
      <c r="S4" s="234">
        <f>VLOOKUP(AJ4,$BG$2:$BT$26,2)</f>
        <v>9</v>
      </c>
      <c r="T4" s="234"/>
      <c r="U4" s="38" t="s">
        <v>19</v>
      </c>
      <c r="V4" s="234">
        <f>VLOOKUP(AJ4,$BG$2:$BT$26,3)</f>
        <v>1</v>
      </c>
      <c r="W4" s="234"/>
      <c r="X4" s="38" t="s">
        <v>20</v>
      </c>
      <c r="Y4" s="199" t="s">
        <v>91</v>
      </c>
      <c r="Z4" s="199" t="str">
        <f>VLOOKUP(AJ4,$BG$2:$BT$26,4)</f>
        <v>土</v>
      </c>
      <c r="AA4" s="199" t="s">
        <v>92</v>
      </c>
      <c r="AJ4" s="49">
        <v>10</v>
      </c>
      <c r="BD4"/>
      <c r="BE4"/>
      <c r="BF4"/>
      <c r="BG4" s="12">
        <v>2</v>
      </c>
      <c r="BH4" s="3">
        <v>5</v>
      </c>
      <c r="BI4" s="5">
        <v>5</v>
      </c>
      <c r="BJ4" s="3" t="s">
        <v>22</v>
      </c>
      <c r="BK4" s="37">
        <v>4</v>
      </c>
      <c r="BL4" s="37">
        <v>1</v>
      </c>
      <c r="BM4" s="37" t="s">
        <v>20</v>
      </c>
      <c r="BN4" s="37">
        <v>4</v>
      </c>
      <c r="BO4" s="37">
        <v>19</v>
      </c>
      <c r="BP4" s="37" t="s">
        <v>147</v>
      </c>
      <c r="BQ4" s="13" t="s">
        <v>4</v>
      </c>
      <c r="BR4" s="78" t="s">
        <v>135</v>
      </c>
      <c r="BS4" s="79" t="s">
        <v>144</v>
      </c>
      <c r="BT4" s="11" t="s">
        <v>41</v>
      </c>
    </row>
    <row r="5" spans="1:72" ht="18" customHeight="1" thickBot="1">
      <c r="H5" s="38" t="s">
        <v>189</v>
      </c>
      <c r="N5" s="234" t="s">
        <v>89</v>
      </c>
      <c r="O5" s="234"/>
      <c r="P5" s="234">
        <f>F1+1</f>
        <v>31</v>
      </c>
      <c r="Q5" s="234"/>
      <c r="R5" s="38" t="s">
        <v>90</v>
      </c>
      <c r="S5" s="234">
        <f>VLOOKUP(AJ5,$BG$2:$BT$26,2)</f>
        <v>2</v>
      </c>
      <c r="T5" s="234"/>
      <c r="U5" s="38" t="s">
        <v>19</v>
      </c>
      <c r="V5" s="234">
        <f>VLOOKUP(AJ5,$BG$2:$BT$26,3)</f>
        <v>9</v>
      </c>
      <c r="W5" s="234"/>
      <c r="X5" s="38" t="s">
        <v>20</v>
      </c>
      <c r="Y5" s="199" t="s">
        <v>91</v>
      </c>
      <c r="Z5" s="199" t="str">
        <f>VLOOKUP(AJ5,$BG$2:$BT$26,4)</f>
        <v>土</v>
      </c>
      <c r="AA5" s="199" t="s">
        <v>92</v>
      </c>
      <c r="AJ5" s="49">
        <v>21</v>
      </c>
      <c r="BD5"/>
      <c r="BE5"/>
      <c r="BF5"/>
      <c r="BG5" s="3">
        <v>3</v>
      </c>
      <c r="BH5" s="11">
        <v>5</v>
      </c>
      <c r="BI5" s="6">
        <v>5</v>
      </c>
      <c r="BJ5" s="11" t="s">
        <v>22</v>
      </c>
      <c r="BK5" s="37"/>
      <c r="BL5" s="37"/>
      <c r="BM5" s="37"/>
      <c r="BN5" s="37"/>
      <c r="BO5" s="37"/>
      <c r="BP5" s="37"/>
      <c r="BQ5" s="13" t="s">
        <v>5</v>
      </c>
      <c r="BR5" s="8" t="s">
        <v>135</v>
      </c>
      <c r="BS5" s="33" t="s">
        <v>144</v>
      </c>
      <c r="BT5" s="8" t="s">
        <v>24</v>
      </c>
    </row>
    <row r="6" spans="1:72" ht="18" customHeight="1">
      <c r="B6" s="38" t="s">
        <v>77</v>
      </c>
      <c r="BD6"/>
      <c r="BE6"/>
      <c r="BF6"/>
      <c r="BG6" s="12">
        <v>4</v>
      </c>
      <c r="BH6" s="11">
        <v>5</v>
      </c>
      <c r="BI6" s="6">
        <v>20</v>
      </c>
      <c r="BJ6" s="11" t="s">
        <v>20</v>
      </c>
      <c r="BK6" s="37">
        <v>4</v>
      </c>
      <c r="BL6" s="37">
        <v>9</v>
      </c>
      <c r="BM6" s="37" t="s">
        <v>33</v>
      </c>
      <c r="BN6" s="37">
        <v>5</v>
      </c>
      <c r="BO6" s="37">
        <v>4</v>
      </c>
      <c r="BP6" s="37" t="s">
        <v>36</v>
      </c>
      <c r="BQ6" s="13" t="s">
        <v>29</v>
      </c>
      <c r="BR6" s="8" t="s">
        <v>135</v>
      </c>
      <c r="BS6" s="33" t="s">
        <v>144</v>
      </c>
      <c r="BT6" s="3" t="s">
        <v>41</v>
      </c>
    </row>
    <row r="7" spans="1:72" ht="21.95" customHeight="1">
      <c r="B7" s="54">
        <v>2</v>
      </c>
      <c r="C7" s="55"/>
      <c r="D7" s="55" t="s">
        <v>191</v>
      </c>
      <c r="E7" s="55"/>
      <c r="F7" s="55"/>
      <c r="G7" s="56"/>
      <c r="H7" s="57" t="str">
        <f>VLOOKUP(AJ3,$BG$2:$BT$26,12)</f>
        <v>ゼットエー武道場</v>
      </c>
      <c r="I7" s="57"/>
      <c r="J7" s="56"/>
      <c r="K7" s="56"/>
      <c r="L7" s="56"/>
      <c r="M7" s="56"/>
      <c r="N7" s="56"/>
      <c r="O7" s="56"/>
      <c r="P7" s="56"/>
      <c r="Q7" s="56" t="str">
        <f>VLOOKUP(AJ3,$BG$2:$BT$26,13)</f>
        <v>市原市能満１４７４－１</v>
      </c>
      <c r="R7" s="56"/>
      <c r="S7" s="56"/>
      <c r="T7" s="56"/>
      <c r="U7" s="56"/>
      <c r="V7" s="56"/>
      <c r="W7" s="56"/>
      <c r="X7" s="56"/>
      <c r="Y7" s="56"/>
      <c r="Z7" s="56"/>
      <c r="AA7" s="56"/>
      <c r="BD7"/>
      <c r="BE7"/>
      <c r="BF7"/>
      <c r="BG7" s="12">
        <v>5</v>
      </c>
      <c r="BH7" s="3">
        <v>5</v>
      </c>
      <c r="BI7" s="6">
        <v>20</v>
      </c>
      <c r="BJ7" s="11" t="s">
        <v>20</v>
      </c>
      <c r="BK7" s="3"/>
      <c r="BL7" s="3"/>
      <c r="BM7" s="3"/>
      <c r="BN7" s="3"/>
      <c r="BO7" s="3"/>
      <c r="BP7" s="3"/>
      <c r="BQ7" s="3" t="s">
        <v>38</v>
      </c>
      <c r="BR7" s="8" t="s">
        <v>136</v>
      </c>
      <c r="BS7" s="8"/>
      <c r="BT7" s="3" t="s">
        <v>41</v>
      </c>
    </row>
    <row r="8" spans="1:72" ht="21.95" customHeight="1">
      <c r="B8" s="54">
        <v>3</v>
      </c>
      <c r="C8" s="55"/>
      <c r="D8" s="55" t="s">
        <v>202</v>
      </c>
      <c r="E8" s="55"/>
      <c r="F8" s="55"/>
      <c r="G8" s="55"/>
      <c r="H8" s="55"/>
      <c r="I8" s="56"/>
      <c r="J8" s="56"/>
      <c r="K8" s="56"/>
      <c r="L8" s="56"/>
      <c r="M8" s="56"/>
      <c r="N8" s="56"/>
      <c r="O8" s="56"/>
      <c r="P8" s="56"/>
      <c r="Q8" s="56"/>
      <c r="R8" s="56"/>
      <c r="S8" s="56"/>
      <c r="T8" s="56"/>
      <c r="U8" s="56"/>
      <c r="V8" s="56"/>
      <c r="W8" s="56"/>
      <c r="X8" s="56"/>
      <c r="BD8"/>
      <c r="BE8"/>
      <c r="BF8"/>
      <c r="BG8" s="3">
        <v>6</v>
      </c>
      <c r="BH8" s="3">
        <v>6</v>
      </c>
      <c r="BI8" s="3">
        <v>17</v>
      </c>
      <c r="BJ8" s="3" t="s">
        <v>20</v>
      </c>
      <c r="BK8" s="37">
        <v>4</v>
      </c>
      <c r="BL8" s="37">
        <v>27</v>
      </c>
      <c r="BM8" s="37" t="s">
        <v>147</v>
      </c>
      <c r="BN8" s="37">
        <v>5</v>
      </c>
      <c r="BO8" s="37">
        <v>11</v>
      </c>
      <c r="BP8" s="37" t="s">
        <v>147</v>
      </c>
      <c r="BQ8" s="3" t="s">
        <v>6</v>
      </c>
      <c r="BR8" s="8" t="s">
        <v>135</v>
      </c>
      <c r="BS8" s="33" t="s">
        <v>144</v>
      </c>
      <c r="BT8" s="3" t="s">
        <v>47</v>
      </c>
    </row>
    <row r="9" spans="1:72" ht="18" customHeight="1">
      <c r="D9" s="184" t="s">
        <v>210</v>
      </c>
      <c r="BD9"/>
      <c r="BE9"/>
      <c r="BF9"/>
      <c r="BG9" s="3">
        <v>7</v>
      </c>
      <c r="BH9" s="3">
        <v>6</v>
      </c>
      <c r="BI9" s="3">
        <v>23</v>
      </c>
      <c r="BJ9" s="3" t="s">
        <v>22</v>
      </c>
      <c r="BK9" s="3"/>
      <c r="BL9" s="3"/>
      <c r="BM9" s="3"/>
      <c r="BN9" s="3"/>
      <c r="BO9" s="3"/>
      <c r="BP9" s="3"/>
      <c r="BQ9" s="3" t="s">
        <v>13</v>
      </c>
      <c r="BR9" s="8" t="s">
        <v>135</v>
      </c>
      <c r="BS9" s="33" t="s">
        <v>144</v>
      </c>
      <c r="BT9" s="3" t="s">
        <v>41</v>
      </c>
    </row>
    <row r="10" spans="1:72" ht="18" customHeight="1">
      <c r="D10" s="38" t="s">
        <v>211</v>
      </c>
      <c r="BD10"/>
      <c r="BE10"/>
      <c r="BF10"/>
      <c r="BG10" s="12">
        <v>8</v>
      </c>
      <c r="BH10" s="3">
        <v>7</v>
      </c>
      <c r="BI10" s="3" t="s">
        <v>608</v>
      </c>
      <c r="BJ10" s="3" t="s">
        <v>23</v>
      </c>
      <c r="BK10" s="3"/>
      <c r="BL10" s="3"/>
      <c r="BM10" s="3"/>
      <c r="BN10" s="3"/>
      <c r="BO10" s="3"/>
      <c r="BP10" s="3"/>
      <c r="BQ10" s="3" t="s">
        <v>63</v>
      </c>
      <c r="BR10" s="8" t="s">
        <v>135</v>
      </c>
      <c r="BS10" s="33" t="s">
        <v>144</v>
      </c>
      <c r="BT10" s="3" t="s">
        <v>41</v>
      </c>
    </row>
    <row r="11" spans="1:72" ht="18" customHeight="1">
      <c r="D11" s="38" t="s">
        <v>212</v>
      </c>
      <c r="BD11"/>
      <c r="BE11"/>
      <c r="BF11"/>
      <c r="BG11" s="3">
        <v>9</v>
      </c>
      <c r="BH11" s="3">
        <v>8</v>
      </c>
      <c r="BI11" s="3">
        <v>18</v>
      </c>
      <c r="BJ11" s="3" t="s">
        <v>22</v>
      </c>
      <c r="BK11" s="3">
        <v>7</v>
      </c>
      <c r="BL11" s="3">
        <v>2</v>
      </c>
      <c r="BM11" s="3" t="s">
        <v>33</v>
      </c>
      <c r="BN11" s="3">
        <v>7</v>
      </c>
      <c r="BO11" s="3">
        <v>27</v>
      </c>
      <c r="BP11" s="3" t="s">
        <v>36</v>
      </c>
      <c r="BQ11" s="3" t="s">
        <v>7</v>
      </c>
      <c r="BR11" s="8" t="s">
        <v>136</v>
      </c>
      <c r="BS11" s="8"/>
      <c r="BT11" s="3" t="s">
        <v>41</v>
      </c>
    </row>
    <row r="12" spans="1:72" ht="18" customHeight="1">
      <c r="D12" s="38" t="s">
        <v>213</v>
      </c>
      <c r="BD12"/>
      <c r="BE12"/>
      <c r="BF12"/>
      <c r="BG12" s="12">
        <v>10</v>
      </c>
      <c r="BH12" s="3">
        <v>9</v>
      </c>
      <c r="BI12" s="3">
        <v>1</v>
      </c>
      <c r="BJ12" s="3" t="s">
        <v>22</v>
      </c>
      <c r="BK12" s="3">
        <v>7</v>
      </c>
      <c r="BL12" s="3">
        <v>30</v>
      </c>
      <c r="BM12" s="3" t="s">
        <v>33</v>
      </c>
      <c r="BN12" s="3">
        <v>8</v>
      </c>
      <c r="BO12" s="3">
        <v>17</v>
      </c>
      <c r="BP12" s="3" t="s">
        <v>36</v>
      </c>
      <c r="BQ12" s="3" t="s">
        <v>4</v>
      </c>
      <c r="BR12" s="8" t="s">
        <v>135</v>
      </c>
      <c r="BS12" s="33" t="s">
        <v>144</v>
      </c>
      <c r="BT12" s="3" t="s">
        <v>41</v>
      </c>
    </row>
    <row r="13" spans="1:72" ht="21.95" customHeight="1">
      <c r="B13" s="55">
        <v>4</v>
      </c>
      <c r="C13" s="55"/>
      <c r="D13" s="55" t="s">
        <v>209</v>
      </c>
      <c r="E13" s="55"/>
      <c r="F13" s="55"/>
      <c r="G13" s="55"/>
      <c r="H13" s="55"/>
      <c r="I13" s="56"/>
      <c r="BD13"/>
      <c r="BE13"/>
      <c r="BF13"/>
      <c r="BG13" s="3">
        <v>11</v>
      </c>
      <c r="BH13" s="3">
        <v>9</v>
      </c>
      <c r="BI13" s="3">
        <v>1</v>
      </c>
      <c r="BJ13" s="3" t="s">
        <v>22</v>
      </c>
      <c r="BK13" s="3"/>
      <c r="BL13" s="3"/>
      <c r="BM13" s="3"/>
      <c r="BN13" s="3"/>
      <c r="BO13" s="3"/>
      <c r="BP13" s="3"/>
      <c r="BQ13" s="3" t="s">
        <v>8</v>
      </c>
      <c r="BR13" s="8" t="s">
        <v>50</v>
      </c>
      <c r="BS13" s="33" t="s">
        <v>144</v>
      </c>
      <c r="BT13" s="8" t="s">
        <v>24</v>
      </c>
    </row>
    <row r="14" spans="1:72" ht="18" customHeight="1">
      <c r="D14" s="252" t="s">
        <v>551</v>
      </c>
      <c r="E14" s="252"/>
      <c r="F14" s="252"/>
      <c r="G14" s="252"/>
      <c r="H14" s="252" t="s">
        <v>548</v>
      </c>
      <c r="I14" s="252"/>
      <c r="J14" s="252"/>
      <c r="K14" s="252"/>
      <c r="L14" s="252"/>
      <c r="M14" s="252"/>
      <c r="N14" s="252"/>
      <c r="O14" s="252"/>
      <c r="P14" s="252"/>
      <c r="Q14" s="252" t="s">
        <v>552</v>
      </c>
      <c r="R14" s="252"/>
      <c r="S14" s="252"/>
      <c r="T14" s="252"/>
      <c r="U14" s="252" t="s">
        <v>553</v>
      </c>
      <c r="V14" s="252"/>
      <c r="W14" s="252"/>
      <c r="X14" s="252"/>
      <c r="Y14" s="252"/>
      <c r="Z14" s="252"/>
      <c r="AA14" s="252"/>
      <c r="AB14" s="252"/>
      <c r="AC14" s="252"/>
      <c r="AD14" s="252"/>
      <c r="AE14" s="252"/>
      <c r="AF14" s="252"/>
      <c r="AG14" s="252"/>
      <c r="BD14"/>
      <c r="BE14"/>
      <c r="BF14"/>
      <c r="BG14" s="12">
        <v>12</v>
      </c>
      <c r="BH14" s="3">
        <v>10</v>
      </c>
      <c r="BI14" s="3" t="s">
        <v>609</v>
      </c>
      <c r="BJ14" s="3" t="s">
        <v>23</v>
      </c>
      <c r="BK14" s="3"/>
      <c r="BL14" s="3"/>
      <c r="BM14" s="3"/>
      <c r="BN14" s="3"/>
      <c r="BO14" s="3"/>
      <c r="BP14" s="3"/>
      <c r="BQ14" s="3" t="s">
        <v>64</v>
      </c>
      <c r="BR14" s="8" t="s">
        <v>135</v>
      </c>
      <c r="BS14" s="33" t="s">
        <v>144</v>
      </c>
      <c r="BT14" s="3" t="s">
        <v>41</v>
      </c>
    </row>
    <row r="15" spans="1:72" ht="18" customHeight="1">
      <c r="D15" s="252" t="s">
        <v>549</v>
      </c>
      <c r="E15" s="252"/>
      <c r="F15" s="252"/>
      <c r="G15" s="252"/>
      <c r="H15" s="252" t="s">
        <v>550</v>
      </c>
      <c r="I15" s="252"/>
      <c r="J15" s="252"/>
      <c r="K15" s="252"/>
      <c r="L15" s="252"/>
      <c r="M15" s="252"/>
      <c r="N15" s="252"/>
      <c r="O15" s="252"/>
      <c r="P15" s="252"/>
      <c r="Q15" s="252" t="s">
        <v>554</v>
      </c>
      <c r="R15" s="252"/>
      <c r="S15" s="252"/>
      <c r="T15" s="252"/>
      <c r="U15" s="252" t="s">
        <v>555</v>
      </c>
      <c r="V15" s="252"/>
      <c r="W15" s="252"/>
      <c r="X15" s="252"/>
      <c r="Y15" s="252"/>
      <c r="Z15" s="252"/>
      <c r="AA15" s="252"/>
      <c r="AB15" s="252"/>
      <c r="AC15" s="252"/>
      <c r="AD15" s="252"/>
      <c r="AE15" s="252"/>
      <c r="AF15" s="252"/>
      <c r="AG15" s="252"/>
      <c r="BD15"/>
      <c r="BE15"/>
      <c r="BF15"/>
      <c r="BG15" s="12">
        <v>13</v>
      </c>
      <c r="BH15" s="3">
        <v>10</v>
      </c>
      <c r="BI15" s="3">
        <v>14</v>
      </c>
      <c r="BJ15" s="3" t="s">
        <v>20</v>
      </c>
      <c r="BK15" s="3">
        <v>9</v>
      </c>
      <c r="BL15" s="3">
        <v>11</v>
      </c>
      <c r="BM15" s="3" t="s">
        <v>33</v>
      </c>
      <c r="BN15" s="3">
        <v>10</v>
      </c>
      <c r="BO15" s="3">
        <v>6</v>
      </c>
      <c r="BP15" s="3" t="s">
        <v>36</v>
      </c>
      <c r="BQ15" s="3" t="s">
        <v>61</v>
      </c>
      <c r="BR15" s="8" t="s">
        <v>135</v>
      </c>
      <c r="BS15" s="33" t="s">
        <v>144</v>
      </c>
      <c r="BT15" s="2"/>
    </row>
    <row r="16" spans="1:72" ht="18" customHeight="1">
      <c r="B16" s="55">
        <v>5</v>
      </c>
      <c r="C16" s="55"/>
      <c r="D16" s="55" t="s">
        <v>208</v>
      </c>
      <c r="E16" s="55"/>
      <c r="F16" s="55"/>
      <c r="G16" s="55"/>
      <c r="H16" s="55"/>
      <c r="J16" s="104" t="s">
        <v>556</v>
      </c>
      <c r="BD16"/>
      <c r="BE16"/>
      <c r="BF16"/>
      <c r="BG16" s="3">
        <v>14</v>
      </c>
      <c r="BH16" s="3">
        <v>10</v>
      </c>
      <c r="BI16" s="3">
        <v>21</v>
      </c>
      <c r="BJ16" s="3" t="s">
        <v>20</v>
      </c>
      <c r="BK16" s="3"/>
      <c r="BL16" s="3"/>
      <c r="BM16" s="3"/>
      <c r="BN16" s="3"/>
      <c r="BO16" s="3"/>
      <c r="BP16" s="3"/>
      <c r="BQ16" s="3" t="s">
        <v>9</v>
      </c>
      <c r="BR16" s="8" t="s">
        <v>613</v>
      </c>
      <c r="BS16" s="8"/>
      <c r="BT16" s="2"/>
    </row>
    <row r="17" spans="2:72" ht="18" customHeight="1">
      <c r="D17" s="38" t="s">
        <v>192</v>
      </c>
      <c r="H17" s="234" t="s">
        <v>89</v>
      </c>
      <c r="I17" s="234"/>
      <c r="J17" s="234">
        <f>F1</f>
        <v>30</v>
      </c>
      <c r="K17" s="234"/>
      <c r="L17" s="38" t="s">
        <v>90</v>
      </c>
      <c r="M17" s="234">
        <f>VLOOKUP(AJ3,$BG$2:$BT$26,5)</f>
        <v>4</v>
      </c>
      <c r="N17" s="234"/>
      <c r="O17" s="38" t="s">
        <v>19</v>
      </c>
      <c r="P17" s="234">
        <f>VLOOKUP(AJ3,$BG$2:$BT$26,6)</f>
        <v>1</v>
      </c>
      <c r="Q17" s="234"/>
      <c r="R17" s="38" t="s">
        <v>20</v>
      </c>
      <c r="S17" s="199" t="s">
        <v>91</v>
      </c>
      <c r="T17" s="199" t="str">
        <f>VLOOKUP(AJ3,$BG$2:$BT$26,7)</f>
        <v>日</v>
      </c>
      <c r="U17" s="199" t="s">
        <v>92</v>
      </c>
      <c r="V17" s="38" t="s">
        <v>195</v>
      </c>
      <c r="W17" s="234">
        <f>VLOOKUP(AJ3,$BG$2:$BT$26,8)</f>
        <v>4</v>
      </c>
      <c r="X17" s="234"/>
      <c r="Y17" s="38" t="s">
        <v>19</v>
      </c>
      <c r="Z17" s="234">
        <f>VLOOKUP(AJ3,$BG$2:$BT$26,9)</f>
        <v>19</v>
      </c>
      <c r="AA17" s="234"/>
      <c r="AB17" s="38" t="s">
        <v>20</v>
      </c>
      <c r="AC17" s="199" t="s">
        <v>91</v>
      </c>
      <c r="AD17" s="199" t="str">
        <f>VLOOKUP(AJ3,$BG$2:$BT$26,10)</f>
        <v>水</v>
      </c>
      <c r="AE17" s="199" t="s">
        <v>92</v>
      </c>
      <c r="AF17" s="47"/>
      <c r="BD17"/>
      <c r="BE17"/>
      <c r="BF17"/>
      <c r="BG17" s="3">
        <v>15</v>
      </c>
      <c r="BH17" s="3">
        <v>11</v>
      </c>
      <c r="BI17" s="3">
        <v>23</v>
      </c>
      <c r="BJ17" s="3" t="s">
        <v>612</v>
      </c>
      <c r="BK17" s="3"/>
      <c r="BL17" s="3"/>
      <c r="BM17" s="3"/>
      <c r="BN17" s="3"/>
      <c r="BO17" s="3"/>
      <c r="BP17" s="3"/>
      <c r="BQ17" s="3" t="s">
        <v>65</v>
      </c>
      <c r="BR17" s="8" t="s">
        <v>35</v>
      </c>
      <c r="BS17" s="8"/>
      <c r="BT17" s="2"/>
    </row>
    <row r="18" spans="2:72" ht="21.95" customHeight="1">
      <c r="D18" s="38" t="s">
        <v>193</v>
      </c>
      <c r="H18" s="234" t="s">
        <v>89</v>
      </c>
      <c r="I18" s="234"/>
      <c r="J18" s="234">
        <f>F1</f>
        <v>30</v>
      </c>
      <c r="K18" s="234"/>
      <c r="L18" s="38" t="s">
        <v>90</v>
      </c>
      <c r="M18" s="234">
        <f>VLOOKUP(AJ4,$BG$2:$BT$26,5)</f>
        <v>7</v>
      </c>
      <c r="N18" s="234"/>
      <c r="O18" s="38" t="s">
        <v>19</v>
      </c>
      <c r="P18" s="234">
        <f>VLOOKUP(AJ4,$BG$2:$BT$26,6)</f>
        <v>30</v>
      </c>
      <c r="Q18" s="234"/>
      <c r="R18" s="38" t="s">
        <v>20</v>
      </c>
      <c r="S18" s="199" t="s">
        <v>91</v>
      </c>
      <c r="T18" s="199" t="str">
        <f>VLOOKUP(AJ4,$BG$2:$BT$26,7)</f>
        <v>月</v>
      </c>
      <c r="U18" s="199" t="s">
        <v>92</v>
      </c>
      <c r="V18" s="38" t="s">
        <v>195</v>
      </c>
      <c r="W18" s="234">
        <f>VLOOKUP(AJ4,$BG$2:$BT$26,8)</f>
        <v>8</v>
      </c>
      <c r="X18" s="234"/>
      <c r="Y18" s="38" t="s">
        <v>19</v>
      </c>
      <c r="Z18" s="234">
        <f>VLOOKUP(AJ4,$BG$2:$BT$26,9)</f>
        <v>17</v>
      </c>
      <c r="AA18" s="234"/>
      <c r="AB18" s="38" t="s">
        <v>20</v>
      </c>
      <c r="AC18" s="199" t="s">
        <v>91</v>
      </c>
      <c r="AD18" s="199" t="str">
        <f>VLOOKUP(AJ4,$BG$2:$BT$26,10)</f>
        <v>金</v>
      </c>
      <c r="AE18" s="199" t="s">
        <v>92</v>
      </c>
      <c r="BD18"/>
      <c r="BE18"/>
      <c r="BF18"/>
      <c r="BG18" s="12">
        <v>16</v>
      </c>
      <c r="BH18" s="3">
        <v>12</v>
      </c>
      <c r="BI18" s="3">
        <v>8</v>
      </c>
      <c r="BJ18" s="3" t="s">
        <v>22</v>
      </c>
      <c r="BK18" s="3">
        <v>10</v>
      </c>
      <c r="BL18" s="3">
        <v>23</v>
      </c>
      <c r="BM18" s="3" t="s">
        <v>33</v>
      </c>
      <c r="BN18" s="3">
        <v>11</v>
      </c>
      <c r="BO18" s="3">
        <v>15</v>
      </c>
      <c r="BP18" s="3" t="s">
        <v>147</v>
      </c>
      <c r="BQ18" s="3" t="s">
        <v>7</v>
      </c>
      <c r="BR18" s="8" t="s">
        <v>135</v>
      </c>
      <c r="BS18" s="33" t="s">
        <v>144</v>
      </c>
      <c r="BT18" s="3" t="s">
        <v>41</v>
      </c>
    </row>
    <row r="19" spans="2:72" ht="18" customHeight="1">
      <c r="D19" s="38" t="s">
        <v>194</v>
      </c>
      <c r="H19" s="234" t="s">
        <v>89</v>
      </c>
      <c r="I19" s="234"/>
      <c r="J19" s="234">
        <f>F1</f>
        <v>30</v>
      </c>
      <c r="K19" s="234"/>
      <c r="L19" s="38" t="s">
        <v>90</v>
      </c>
      <c r="M19" s="234">
        <f>VLOOKUP(AJ5,$BG$2:$BT$26,5)</f>
        <v>12</v>
      </c>
      <c r="N19" s="234"/>
      <c r="O19" s="38" t="s">
        <v>19</v>
      </c>
      <c r="P19" s="234">
        <f>VLOOKUP(AJ5,$BG$2:$BT$26,6)</f>
        <v>25</v>
      </c>
      <c r="Q19" s="234"/>
      <c r="R19" s="38" t="s">
        <v>20</v>
      </c>
      <c r="S19" s="199" t="s">
        <v>91</v>
      </c>
      <c r="T19" s="199" t="str">
        <f>VLOOKUP(AJ5,$BG$2:$BT$26,7)</f>
        <v>月</v>
      </c>
      <c r="U19" s="199" t="s">
        <v>92</v>
      </c>
      <c r="V19" s="38" t="s">
        <v>195</v>
      </c>
      <c r="W19" s="234">
        <f>VLOOKUP(AJ5,$BG$2:$BT$26,8)</f>
        <v>1</v>
      </c>
      <c r="X19" s="234"/>
      <c r="Y19" s="38" t="s">
        <v>19</v>
      </c>
      <c r="Z19" s="234">
        <f>VLOOKUP(AJ5,$BG$2:$BT$26,9)</f>
        <v>17</v>
      </c>
      <c r="AA19" s="234"/>
      <c r="AB19" s="38" t="s">
        <v>20</v>
      </c>
      <c r="AC19" s="199" t="s">
        <v>91</v>
      </c>
      <c r="AD19" s="199" t="str">
        <f>VLOOKUP(AJ5,$BG$2:$BT$26,10)</f>
        <v>水</v>
      </c>
      <c r="AE19" s="199" t="s">
        <v>92</v>
      </c>
      <c r="AH19" s="199"/>
      <c r="AI19" s="199"/>
      <c r="BD19"/>
      <c r="BE19"/>
      <c r="BF19"/>
      <c r="BG19" s="3">
        <v>17</v>
      </c>
      <c r="BH19" s="3">
        <v>12</v>
      </c>
      <c r="BI19" s="3">
        <v>8</v>
      </c>
      <c r="BJ19" s="3" t="s">
        <v>22</v>
      </c>
      <c r="BK19" s="3"/>
      <c r="BL19" s="3"/>
      <c r="BM19" s="3"/>
      <c r="BN19" s="3"/>
      <c r="BO19" s="3"/>
      <c r="BP19" s="3"/>
      <c r="BQ19" s="3" t="s">
        <v>66</v>
      </c>
      <c r="BR19" s="8" t="s">
        <v>30</v>
      </c>
      <c r="BS19" s="8"/>
      <c r="BT19" s="2"/>
    </row>
    <row r="20" spans="2:72" ht="18" customHeight="1">
      <c r="B20" s="55">
        <v>6</v>
      </c>
      <c r="C20" s="55"/>
      <c r="D20" s="55" t="s">
        <v>207</v>
      </c>
      <c r="E20" s="55"/>
      <c r="F20" s="55"/>
      <c r="G20" s="55"/>
      <c r="H20" s="55"/>
      <c r="I20" s="55"/>
      <c r="J20" s="56"/>
      <c r="BD20"/>
      <c r="BE20"/>
      <c r="BF20"/>
      <c r="BG20" s="12">
        <v>18</v>
      </c>
      <c r="BH20" s="3">
        <v>12</v>
      </c>
      <c r="BI20" s="3">
        <v>23</v>
      </c>
      <c r="BJ20" s="3" t="s">
        <v>20</v>
      </c>
      <c r="BK20" s="3"/>
      <c r="BL20" s="3"/>
      <c r="BM20" s="3"/>
      <c r="BN20" s="3"/>
      <c r="BO20" s="3"/>
      <c r="BP20" s="3"/>
      <c r="BQ20" s="3" t="s">
        <v>10</v>
      </c>
      <c r="BR20" s="8" t="s">
        <v>135</v>
      </c>
      <c r="BS20" s="33" t="s">
        <v>144</v>
      </c>
      <c r="BT20" s="3" t="s">
        <v>48</v>
      </c>
    </row>
    <row r="21" spans="2:72" ht="18" customHeight="1">
      <c r="D21" s="38" t="s">
        <v>214</v>
      </c>
      <c r="BD21"/>
      <c r="BE21"/>
      <c r="BF21"/>
      <c r="BG21" s="12">
        <v>19</v>
      </c>
      <c r="BH21" s="3">
        <v>1</v>
      </c>
      <c r="BI21" s="3">
        <v>5</v>
      </c>
      <c r="BJ21" s="3" t="s">
        <v>22</v>
      </c>
      <c r="BK21" s="10"/>
      <c r="BL21" s="10"/>
      <c r="BM21" s="10"/>
      <c r="BN21" s="10"/>
      <c r="BO21" s="10"/>
      <c r="BP21" s="10"/>
      <c r="BQ21" s="3" t="s">
        <v>11</v>
      </c>
      <c r="BR21" s="8" t="s">
        <v>135</v>
      </c>
      <c r="BS21" s="33" t="s">
        <v>144</v>
      </c>
      <c r="BT21" s="2"/>
    </row>
    <row r="22" spans="2:72" ht="18" customHeight="1">
      <c r="D22" s="38" t="s">
        <v>201</v>
      </c>
      <c r="BD22"/>
      <c r="BE22"/>
      <c r="BF22"/>
      <c r="BG22" s="3">
        <v>20</v>
      </c>
      <c r="BH22" s="3">
        <v>1</v>
      </c>
      <c r="BI22" s="9" t="s">
        <v>610</v>
      </c>
      <c r="BJ22" s="10" t="s">
        <v>39</v>
      </c>
      <c r="BK22" s="3"/>
      <c r="BL22" s="3"/>
      <c r="BM22" s="3"/>
      <c r="BN22" s="3"/>
      <c r="BO22" s="3"/>
      <c r="BP22" s="3"/>
      <c r="BQ22" s="3" t="s">
        <v>32</v>
      </c>
      <c r="BR22" s="8" t="s">
        <v>135</v>
      </c>
      <c r="BS22" s="33" t="s">
        <v>144</v>
      </c>
      <c r="BT22" s="3" t="s">
        <v>31</v>
      </c>
    </row>
    <row r="23" spans="2:72" ht="21.95" customHeight="1">
      <c r="D23" s="38" t="s">
        <v>215</v>
      </c>
      <c r="BD23"/>
      <c r="BE23"/>
      <c r="BF23"/>
      <c r="BG23" s="3">
        <v>21</v>
      </c>
      <c r="BH23" s="3">
        <v>2</v>
      </c>
      <c r="BI23" s="3">
        <v>9</v>
      </c>
      <c r="BJ23" s="3" t="s">
        <v>22</v>
      </c>
      <c r="BK23" s="3">
        <v>12</v>
      </c>
      <c r="BL23" s="3">
        <v>25</v>
      </c>
      <c r="BM23" s="3" t="s">
        <v>33</v>
      </c>
      <c r="BN23" s="3">
        <v>1</v>
      </c>
      <c r="BO23" s="3">
        <v>17</v>
      </c>
      <c r="BP23" s="3" t="s">
        <v>147</v>
      </c>
      <c r="BQ23" s="3" t="s">
        <v>4</v>
      </c>
      <c r="BR23" s="8" t="s">
        <v>135</v>
      </c>
      <c r="BS23" s="33" t="s">
        <v>144</v>
      </c>
      <c r="BT23" s="3" t="s">
        <v>41</v>
      </c>
    </row>
    <row r="24" spans="2:72" ht="18" customHeight="1">
      <c r="D24" s="38" t="s">
        <v>200</v>
      </c>
      <c r="BD24"/>
      <c r="BE24"/>
      <c r="BF24"/>
      <c r="BG24" s="12">
        <v>22</v>
      </c>
      <c r="BH24" s="3">
        <v>2</v>
      </c>
      <c r="BI24" s="3">
        <v>9</v>
      </c>
      <c r="BJ24" s="3" t="s">
        <v>22</v>
      </c>
      <c r="BK24" s="3"/>
      <c r="BL24" s="3"/>
      <c r="BM24" s="3"/>
      <c r="BN24" s="3"/>
      <c r="BO24" s="3"/>
      <c r="BP24" s="3"/>
      <c r="BQ24" s="3" t="s">
        <v>5</v>
      </c>
      <c r="BR24" s="8" t="s">
        <v>24</v>
      </c>
      <c r="BS24" s="8"/>
      <c r="BT24" s="3" t="s">
        <v>41</v>
      </c>
    </row>
    <row r="25" spans="2:72" ht="18" customHeight="1">
      <c r="B25" s="55">
        <v>7</v>
      </c>
      <c r="C25" s="55"/>
      <c r="D25" s="55" t="s">
        <v>111</v>
      </c>
      <c r="E25" s="55"/>
      <c r="F25" s="55"/>
      <c r="BD25"/>
      <c r="BE25"/>
      <c r="BF25"/>
      <c r="BG25" s="3">
        <v>23</v>
      </c>
      <c r="BH25" s="3">
        <v>2</v>
      </c>
      <c r="BI25" s="3">
        <v>17</v>
      </c>
      <c r="BJ25" s="3" t="s">
        <v>20</v>
      </c>
      <c r="BK25" s="3"/>
      <c r="BL25" s="3"/>
      <c r="BM25" s="3"/>
      <c r="BN25" s="3"/>
      <c r="BO25" s="3"/>
      <c r="BP25" s="3"/>
      <c r="BQ25" s="3" t="s">
        <v>12</v>
      </c>
      <c r="BR25" s="8" t="s">
        <v>135</v>
      </c>
      <c r="BS25" s="33" t="s">
        <v>144</v>
      </c>
      <c r="BT25" s="3" t="s">
        <v>41</v>
      </c>
    </row>
    <row r="26" spans="2:72" ht="18" customHeight="1">
      <c r="C26" s="38" t="s">
        <v>78</v>
      </c>
      <c r="BD26"/>
      <c r="BE26"/>
      <c r="BF26"/>
      <c r="BG26" s="12">
        <v>24</v>
      </c>
      <c r="BH26" s="3">
        <v>3</v>
      </c>
      <c r="BI26" s="3">
        <v>24</v>
      </c>
      <c r="BJ26" s="3" t="s">
        <v>20</v>
      </c>
      <c r="BK26" s="3"/>
      <c r="BL26" s="3"/>
      <c r="BM26" s="3"/>
      <c r="BN26" s="3"/>
      <c r="BO26" s="3"/>
      <c r="BP26" s="3"/>
      <c r="BQ26" s="3" t="s">
        <v>67</v>
      </c>
      <c r="BR26" s="8" t="s">
        <v>135</v>
      </c>
      <c r="BS26" s="33" t="s">
        <v>144</v>
      </c>
      <c r="BT26" s="3" t="s">
        <v>41</v>
      </c>
    </row>
    <row r="27" spans="2:72" ht="18" customHeight="1">
      <c r="E27" s="38" t="s">
        <v>204</v>
      </c>
      <c r="N27" s="38" t="s">
        <v>203</v>
      </c>
      <c r="O27" s="38" t="s">
        <v>205</v>
      </c>
      <c r="X27" s="38" t="s">
        <v>203</v>
      </c>
      <c r="Y27" s="38" t="s">
        <v>206</v>
      </c>
    </row>
    <row r="28" spans="2:72" ht="21.95" customHeight="1">
      <c r="D28" s="224" t="s">
        <v>557</v>
      </c>
      <c r="E28" s="224"/>
      <c r="F28" s="224"/>
      <c r="G28" s="224"/>
      <c r="H28" s="224"/>
      <c r="I28" s="224"/>
      <c r="J28" s="224"/>
      <c r="K28" s="224"/>
      <c r="L28" s="224"/>
      <c r="M28" s="224"/>
      <c r="N28" s="224"/>
      <c r="O28" s="224"/>
      <c r="P28" s="224"/>
      <c r="Q28" s="224"/>
      <c r="R28" s="224"/>
      <c r="S28" s="224"/>
      <c r="T28" s="224"/>
      <c r="U28" s="224"/>
      <c r="V28" s="224"/>
      <c r="W28" s="224"/>
      <c r="X28" s="224"/>
      <c r="Y28" s="224"/>
      <c r="Z28" s="224"/>
      <c r="AA28" s="224"/>
      <c r="AB28" s="224"/>
      <c r="AC28" s="224"/>
      <c r="AD28" s="224"/>
      <c r="AE28" s="224"/>
      <c r="AF28" s="224"/>
      <c r="AG28" s="224"/>
    </row>
    <row r="29" spans="2:72" ht="18" customHeight="1">
      <c r="D29" s="224"/>
      <c r="E29" s="224"/>
      <c r="F29" s="224"/>
      <c r="G29" s="224"/>
      <c r="H29" s="224"/>
      <c r="I29" s="224"/>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row>
    <row r="30" spans="2:72" ht="18" customHeight="1">
      <c r="B30" s="179">
        <v>8</v>
      </c>
      <c r="C30" s="179"/>
      <c r="D30" s="179" t="s">
        <v>354</v>
      </c>
      <c r="E30" s="179"/>
      <c r="F30" s="179"/>
      <c r="G30" s="44"/>
      <c r="H30" s="224" t="s">
        <v>558</v>
      </c>
      <c r="I30" s="224"/>
      <c r="J30" s="224"/>
      <c r="K30" s="224"/>
      <c r="L30" s="224"/>
      <c r="M30" s="224"/>
      <c r="N30" s="224"/>
      <c r="O30" s="224"/>
      <c r="P30" s="224"/>
      <c r="Q30" s="224"/>
      <c r="R30" s="224"/>
      <c r="S30" s="224"/>
      <c r="T30" s="224"/>
      <c r="U30" s="224"/>
      <c r="V30" s="224"/>
      <c r="W30" s="224"/>
      <c r="X30" s="224"/>
      <c r="Y30" s="224"/>
      <c r="Z30" s="224"/>
      <c r="AA30" s="224"/>
      <c r="AB30" s="224"/>
      <c r="AC30" s="224"/>
      <c r="AD30" s="224"/>
      <c r="AE30" s="224"/>
      <c r="AF30" s="224"/>
      <c r="AG30" s="224"/>
    </row>
    <row r="31" spans="2:72" ht="18" customHeight="1">
      <c r="H31" s="224" t="s">
        <v>559</v>
      </c>
      <c r="I31" s="224"/>
      <c r="J31" s="224"/>
      <c r="K31" s="224"/>
      <c r="L31" s="224"/>
      <c r="M31" s="224"/>
      <c r="N31" s="224"/>
      <c r="O31" s="224"/>
      <c r="P31" s="224"/>
      <c r="Q31" s="224"/>
      <c r="R31" s="224"/>
      <c r="S31" s="224"/>
      <c r="T31" s="224"/>
      <c r="U31" s="224"/>
      <c r="V31" s="224"/>
      <c r="W31" s="224"/>
      <c r="X31" s="224"/>
      <c r="Y31" s="224"/>
      <c r="Z31" s="224"/>
      <c r="AA31" s="224"/>
      <c r="AB31" s="224"/>
      <c r="AC31" s="224"/>
      <c r="AD31" s="224"/>
      <c r="AE31" s="224"/>
      <c r="AF31" s="224"/>
      <c r="AG31" s="224"/>
      <c r="AH31" s="58"/>
    </row>
    <row r="32" spans="2:72" ht="18" customHeight="1">
      <c r="D32" s="261" t="s">
        <v>593</v>
      </c>
      <c r="E32" s="262"/>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263"/>
      <c r="AF32" s="196"/>
      <c r="AG32" s="196"/>
      <c r="AH32" s="58"/>
    </row>
    <row r="33" spans="2:34" ht="24.75" customHeight="1">
      <c r="D33" s="264"/>
      <c r="E33" s="265"/>
      <c r="F33" s="265"/>
      <c r="G33" s="265"/>
      <c r="H33" s="265"/>
      <c r="I33" s="265"/>
      <c r="J33" s="265"/>
      <c r="K33" s="265"/>
      <c r="L33" s="265"/>
      <c r="M33" s="265"/>
      <c r="N33" s="265"/>
      <c r="O33" s="265"/>
      <c r="P33" s="265"/>
      <c r="Q33" s="265"/>
      <c r="R33" s="265"/>
      <c r="S33" s="265"/>
      <c r="T33" s="265"/>
      <c r="U33" s="265"/>
      <c r="V33" s="265"/>
      <c r="W33" s="265"/>
      <c r="X33" s="265"/>
      <c r="Y33" s="265"/>
      <c r="Z33" s="265"/>
      <c r="AA33" s="265"/>
      <c r="AB33" s="265"/>
      <c r="AC33" s="265"/>
      <c r="AD33" s="265"/>
      <c r="AE33" s="266"/>
      <c r="AF33" s="196"/>
      <c r="AG33" s="196"/>
      <c r="AH33" s="58"/>
    </row>
    <row r="34" spans="2:34" ht="18" customHeight="1">
      <c r="D34" s="267"/>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9"/>
      <c r="AF34" s="196"/>
      <c r="AG34" s="196"/>
      <c r="AH34" s="58"/>
    </row>
    <row r="35" spans="2:34" ht="18" customHeight="1">
      <c r="B35" s="55">
        <v>9</v>
      </c>
      <c r="C35" s="55"/>
      <c r="D35" s="55" t="s">
        <v>216</v>
      </c>
      <c r="E35" s="55"/>
      <c r="F35" s="55"/>
      <c r="G35" s="44"/>
      <c r="AH35" s="58"/>
    </row>
    <row r="36" spans="2:34" ht="18" customHeight="1">
      <c r="C36" s="224" t="s">
        <v>217</v>
      </c>
      <c r="D36" s="224"/>
      <c r="E36" s="224"/>
      <c r="F36" s="224"/>
      <c r="G36" s="224"/>
      <c r="H36" s="224"/>
      <c r="I36" s="224"/>
      <c r="J36" s="224"/>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c r="AH36" s="58"/>
    </row>
    <row r="37" spans="2:34" ht="18" customHeight="1">
      <c r="C37" s="224"/>
      <c r="D37" s="224"/>
      <c r="E37" s="224"/>
      <c r="F37" s="224"/>
      <c r="G37" s="224"/>
      <c r="H37" s="224"/>
      <c r="I37" s="224"/>
      <c r="J37" s="224"/>
      <c r="K37" s="224"/>
      <c r="L37" s="224"/>
      <c r="M37" s="224"/>
      <c r="N37" s="224"/>
      <c r="O37" s="224"/>
      <c r="P37" s="224"/>
      <c r="Q37" s="224"/>
      <c r="R37" s="224"/>
      <c r="S37" s="224"/>
      <c r="T37" s="224"/>
      <c r="U37" s="224"/>
      <c r="V37" s="224"/>
      <c r="W37" s="224"/>
      <c r="X37" s="224"/>
      <c r="Y37" s="224"/>
      <c r="Z37" s="224"/>
      <c r="AA37" s="224"/>
      <c r="AB37" s="224"/>
      <c r="AC37" s="224"/>
      <c r="AD37" s="224"/>
      <c r="AE37" s="224"/>
      <c r="AF37" s="224"/>
      <c r="AG37" s="224"/>
      <c r="AH37" s="58"/>
    </row>
    <row r="38" spans="2:34" ht="21.95" customHeight="1">
      <c r="B38" s="38" t="s">
        <v>197</v>
      </c>
    </row>
    <row r="39" spans="2:34" ht="18" customHeight="1">
      <c r="G39" s="38" t="s">
        <v>198</v>
      </c>
      <c r="J39" s="52" t="s">
        <v>199</v>
      </c>
    </row>
    <row r="40" spans="2:34" ht="18" customHeight="1">
      <c r="G40" s="38" t="s">
        <v>218</v>
      </c>
      <c r="I40" s="38" t="s">
        <v>383</v>
      </c>
      <c r="U40" s="38" t="s">
        <v>219</v>
      </c>
      <c r="W40" s="38" t="s">
        <v>374</v>
      </c>
    </row>
    <row r="41" spans="2:34" ht="18" customHeight="1">
      <c r="B41" s="38" t="s">
        <v>196</v>
      </c>
    </row>
    <row r="42" spans="2:34" ht="18" customHeight="1">
      <c r="B42" s="38" t="s">
        <v>79</v>
      </c>
    </row>
    <row r="43" spans="2:34" ht="18" customHeight="1">
      <c r="B43" s="38" t="s">
        <v>80</v>
      </c>
    </row>
    <row r="44" spans="2:34" ht="18" customHeight="1" thickBot="1"/>
    <row r="45" spans="2:34" ht="99.75" customHeight="1" thickBot="1">
      <c r="B45" s="225" t="s">
        <v>618</v>
      </c>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c r="AF45" s="271"/>
    </row>
    <row r="46" spans="2:34" ht="18" customHeight="1"/>
    <row r="47" spans="2:34" ht="18" customHeight="1">
      <c r="W47" s="234" t="s">
        <v>89</v>
      </c>
      <c r="X47" s="234"/>
      <c r="Y47" s="260"/>
      <c r="Z47" s="260"/>
      <c r="AA47" s="38" t="s">
        <v>90</v>
      </c>
      <c r="AB47" s="260"/>
      <c r="AC47" s="260"/>
      <c r="AD47" s="38" t="s">
        <v>19</v>
      </c>
      <c r="AE47" s="260"/>
      <c r="AF47" s="260"/>
      <c r="AG47" s="38" t="s">
        <v>20</v>
      </c>
    </row>
    <row r="48" spans="2:34" ht="18" customHeight="1"/>
    <row r="49" spans="1:69" ht="18" customHeight="1">
      <c r="K49" s="259" t="s">
        <v>222</v>
      </c>
      <c r="L49" s="259"/>
      <c r="M49" s="258"/>
      <c r="N49" s="258"/>
      <c r="O49" s="259" t="s">
        <v>221</v>
      </c>
      <c r="P49" s="259"/>
      <c r="Q49" s="40" t="s">
        <v>220</v>
      </c>
      <c r="R49" s="40"/>
      <c r="S49" s="40"/>
      <c r="T49" s="40"/>
      <c r="U49" s="40"/>
    </row>
    <row r="50" spans="1:69" ht="18" customHeight="1"/>
    <row r="51" spans="1:69" ht="18" customHeight="1">
      <c r="A51" s="232" t="s">
        <v>224</v>
      </c>
      <c r="B51" s="232"/>
      <c r="C51" s="232"/>
      <c r="D51" s="232"/>
      <c r="E51" s="232"/>
      <c r="F51" s="272"/>
      <c r="G51" s="272"/>
      <c r="H51" s="272"/>
      <c r="I51" s="272"/>
      <c r="J51" s="272"/>
      <c r="K51" s="272"/>
      <c r="L51" s="272"/>
      <c r="M51" s="272"/>
      <c r="N51" s="272"/>
      <c r="O51" s="272"/>
      <c r="P51" s="272"/>
      <c r="Q51" s="47"/>
      <c r="S51" s="232" t="s">
        <v>225</v>
      </c>
      <c r="T51" s="232"/>
      <c r="U51" s="232" t="s">
        <v>228</v>
      </c>
      <c r="V51" s="232"/>
      <c r="W51" s="232"/>
      <c r="X51" s="232" t="s">
        <v>229</v>
      </c>
      <c r="Y51" s="232"/>
      <c r="Z51" s="232"/>
      <c r="AA51" s="232"/>
      <c r="AB51" s="274" t="s">
        <v>232</v>
      </c>
      <c r="AC51" s="275"/>
      <c r="AD51" s="275"/>
      <c r="AE51" s="275"/>
      <c r="AF51" s="276"/>
    </row>
    <row r="52" spans="1:69" ht="18" customHeight="1">
      <c r="A52" s="232" t="s">
        <v>223</v>
      </c>
      <c r="B52" s="232"/>
      <c r="C52" s="232"/>
      <c r="D52" s="232"/>
      <c r="E52" s="232"/>
      <c r="F52" s="272"/>
      <c r="G52" s="272"/>
      <c r="H52" s="272"/>
      <c r="I52" s="272"/>
      <c r="J52" s="272"/>
      <c r="K52" s="272"/>
      <c r="L52" s="272"/>
      <c r="M52" s="272"/>
      <c r="N52" s="272"/>
      <c r="O52" s="272"/>
      <c r="P52" s="272"/>
      <c r="S52" s="232">
        <v>1</v>
      </c>
      <c r="T52" s="232"/>
      <c r="U52" s="280"/>
      <c r="V52" s="280"/>
      <c r="W52" s="60" t="s">
        <v>231</v>
      </c>
      <c r="X52" s="273">
        <v>1600</v>
      </c>
      <c r="Y52" s="273"/>
      <c r="Z52" s="273"/>
      <c r="AA52" s="61" t="s">
        <v>230</v>
      </c>
      <c r="AB52" s="273" t="str">
        <f>IF(U52="","",U52*X52)</f>
        <v/>
      </c>
      <c r="AC52" s="273"/>
      <c r="AD52" s="273"/>
      <c r="AE52" s="273"/>
      <c r="AF52" s="59" t="s">
        <v>230</v>
      </c>
    </row>
    <row r="53" spans="1:69" ht="18" customHeight="1">
      <c r="A53" s="232" t="s">
        <v>234</v>
      </c>
      <c r="B53" s="232"/>
      <c r="C53" s="232"/>
      <c r="D53" s="232"/>
      <c r="E53" s="232"/>
      <c r="F53" s="272"/>
      <c r="G53" s="272"/>
      <c r="H53" s="272"/>
      <c r="I53" s="272"/>
      <c r="J53" s="272"/>
      <c r="K53" s="272"/>
      <c r="L53" s="272"/>
      <c r="M53" s="272"/>
      <c r="N53" s="272"/>
      <c r="O53" s="272"/>
      <c r="P53" s="272"/>
      <c r="S53" s="232" t="s">
        <v>226</v>
      </c>
      <c r="T53" s="232"/>
      <c r="U53" s="280"/>
      <c r="V53" s="280"/>
      <c r="W53" s="60" t="s">
        <v>231</v>
      </c>
      <c r="X53" s="273">
        <v>1100</v>
      </c>
      <c r="Y53" s="273"/>
      <c r="Z53" s="273"/>
      <c r="AA53" s="61" t="s">
        <v>230</v>
      </c>
      <c r="AB53" s="273" t="str">
        <f>IF(U53="","",U53*X53)</f>
        <v/>
      </c>
      <c r="AC53" s="273"/>
      <c r="AD53" s="273"/>
      <c r="AE53" s="273"/>
      <c r="AF53" s="59" t="s">
        <v>230</v>
      </c>
    </row>
    <row r="54" spans="1:69" ht="18" customHeight="1">
      <c r="A54" s="232" t="s">
        <v>233</v>
      </c>
      <c r="B54" s="232"/>
      <c r="C54" s="232"/>
      <c r="D54" s="232"/>
      <c r="E54" s="232"/>
      <c r="F54" s="272"/>
      <c r="G54" s="272"/>
      <c r="H54" s="272"/>
      <c r="I54" s="272"/>
      <c r="J54" s="272"/>
      <c r="K54" s="272"/>
      <c r="L54" s="272"/>
      <c r="M54" s="272"/>
      <c r="N54" s="272"/>
      <c r="O54" s="272"/>
      <c r="P54" s="272"/>
      <c r="S54" s="232" t="s">
        <v>227</v>
      </c>
      <c r="T54" s="232"/>
      <c r="U54" s="281" t="str">
        <f>IF(U52+U53=0,"",U52+U53)</f>
        <v/>
      </c>
      <c r="V54" s="282"/>
      <c r="W54" s="198" t="s">
        <v>231</v>
      </c>
      <c r="X54" s="277" t="str">
        <f>IF(AI56=0,"",AJ56)</f>
        <v/>
      </c>
      <c r="Y54" s="278"/>
      <c r="Z54" s="278"/>
      <c r="AA54" s="278"/>
      <c r="AB54" s="278"/>
      <c r="AC54" s="278"/>
      <c r="AD54" s="278"/>
      <c r="AE54" s="279"/>
      <c r="AF54" s="59" t="s">
        <v>230</v>
      </c>
      <c r="AJ54" s="38">
        <f>U52*X52</f>
        <v>0</v>
      </c>
    </row>
    <row r="55" spans="1:69" ht="18" customHeight="1">
      <c r="AJ55" s="38">
        <f>U53*X53</f>
        <v>0</v>
      </c>
    </row>
    <row r="56" spans="1:69" ht="18" customHeight="1">
      <c r="A56" s="224" t="s">
        <v>256</v>
      </c>
      <c r="B56" s="224"/>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c r="AA56" s="224"/>
      <c r="AB56" s="224"/>
      <c r="AC56" s="224"/>
      <c r="AD56" s="224"/>
      <c r="AE56" s="224"/>
      <c r="AF56" s="224"/>
      <c r="AG56" s="224"/>
      <c r="AI56" s="38">
        <f>U52+U53</f>
        <v>0</v>
      </c>
      <c r="AJ56" s="38">
        <f>AJ54+AJ55</f>
        <v>0</v>
      </c>
    </row>
    <row r="57" spans="1:69" ht="18" customHeight="1">
      <c r="A57" s="268"/>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68"/>
      <c r="AE57" s="268"/>
      <c r="AF57" s="268"/>
      <c r="AG57" s="268"/>
    </row>
    <row r="58" spans="1:69" ht="18" customHeight="1">
      <c r="A58" s="232" t="s">
        <v>235</v>
      </c>
      <c r="B58" s="232"/>
      <c r="C58" s="232" t="s">
        <v>236</v>
      </c>
      <c r="D58" s="232"/>
      <c r="E58" s="232" t="s">
        <v>237</v>
      </c>
      <c r="F58" s="232"/>
      <c r="G58" s="232"/>
      <c r="H58" s="232" t="s">
        <v>238</v>
      </c>
      <c r="I58" s="232"/>
      <c r="J58" s="232"/>
      <c r="K58" s="250" t="s">
        <v>246</v>
      </c>
      <c r="L58" s="251"/>
      <c r="M58" s="251"/>
      <c r="N58" s="250" t="s">
        <v>246</v>
      </c>
      <c r="O58" s="251"/>
      <c r="P58" s="251"/>
      <c r="Q58" s="289" t="s">
        <v>239</v>
      </c>
      <c r="R58" s="289" t="s">
        <v>240</v>
      </c>
      <c r="S58" s="289" t="s">
        <v>241</v>
      </c>
      <c r="T58" s="290" t="s">
        <v>242</v>
      </c>
      <c r="U58" s="290"/>
      <c r="V58" s="290"/>
      <c r="W58" s="290"/>
      <c r="X58" s="252" t="s">
        <v>247</v>
      </c>
      <c r="Y58" s="252"/>
      <c r="Z58" s="252"/>
      <c r="AA58" s="252"/>
      <c r="AB58" s="252"/>
      <c r="AC58" s="59" t="s">
        <v>244</v>
      </c>
      <c r="AD58" s="232"/>
      <c r="AE58" s="232"/>
      <c r="AF58" s="232"/>
      <c r="AG58" s="232"/>
    </row>
    <row r="59" spans="1:69" ht="18" customHeight="1">
      <c r="A59" s="232"/>
      <c r="B59" s="232"/>
      <c r="C59" s="232"/>
      <c r="D59" s="232"/>
      <c r="E59" s="232"/>
      <c r="F59" s="232"/>
      <c r="G59" s="232"/>
      <c r="H59" s="232"/>
      <c r="I59" s="232"/>
      <c r="J59" s="232"/>
      <c r="K59" s="253" t="s">
        <v>237</v>
      </c>
      <c r="L59" s="253"/>
      <c r="M59" s="253"/>
      <c r="N59" s="253" t="s">
        <v>238</v>
      </c>
      <c r="O59" s="253"/>
      <c r="P59" s="253"/>
      <c r="Q59" s="289"/>
      <c r="R59" s="289"/>
      <c r="S59" s="289"/>
      <c r="T59" s="290"/>
      <c r="U59" s="290"/>
      <c r="V59" s="290"/>
      <c r="W59" s="290"/>
      <c r="X59" s="252" t="s">
        <v>245</v>
      </c>
      <c r="Y59" s="252"/>
      <c r="Z59" s="252"/>
      <c r="AA59" s="252"/>
      <c r="AB59" s="252"/>
      <c r="AC59" s="252"/>
      <c r="AD59" s="252"/>
      <c r="AE59" s="252"/>
      <c r="AF59" s="252"/>
      <c r="AG59" s="252"/>
    </row>
    <row r="60" spans="1:69" ht="12.95" customHeight="1">
      <c r="A60" s="283">
        <v>1</v>
      </c>
      <c r="B60" s="283"/>
      <c r="C60" s="283">
        <v>2</v>
      </c>
      <c r="D60" s="283"/>
      <c r="E60" s="283" t="s">
        <v>250</v>
      </c>
      <c r="F60" s="283"/>
      <c r="G60" s="283"/>
      <c r="H60" s="283" t="s">
        <v>251</v>
      </c>
      <c r="I60" s="283"/>
      <c r="J60" s="283"/>
      <c r="K60" s="283" t="s">
        <v>252</v>
      </c>
      <c r="L60" s="283"/>
      <c r="M60" s="283"/>
      <c r="N60" s="283" t="s">
        <v>253</v>
      </c>
      <c r="O60" s="283"/>
      <c r="P60" s="283"/>
      <c r="Q60" s="283" t="s">
        <v>248</v>
      </c>
      <c r="R60" s="283">
        <v>12</v>
      </c>
      <c r="S60" s="283">
        <v>1</v>
      </c>
      <c r="T60" s="283" t="s">
        <v>249</v>
      </c>
      <c r="U60" s="283"/>
      <c r="V60" s="283"/>
      <c r="W60" s="283"/>
      <c r="X60" s="283">
        <v>290</v>
      </c>
      <c r="Y60" s="283"/>
      <c r="Z60" s="203" t="s">
        <v>243</v>
      </c>
      <c r="AA60" s="284">
        <v>101</v>
      </c>
      <c r="AB60" s="284"/>
      <c r="AC60" s="59" t="s">
        <v>244</v>
      </c>
      <c r="AD60" s="285">
        <v>436417803</v>
      </c>
      <c r="AE60" s="285"/>
      <c r="AF60" s="285"/>
      <c r="AG60" s="285"/>
    </row>
    <row r="61" spans="1:69" ht="12.95" customHeight="1">
      <c r="A61" s="283"/>
      <c r="B61" s="283"/>
      <c r="C61" s="283"/>
      <c r="D61" s="283"/>
      <c r="E61" s="283"/>
      <c r="F61" s="283"/>
      <c r="G61" s="283"/>
      <c r="H61" s="283"/>
      <c r="I61" s="283"/>
      <c r="J61" s="283"/>
      <c r="K61" s="283"/>
      <c r="L61" s="283"/>
      <c r="M61" s="283"/>
      <c r="N61" s="283"/>
      <c r="O61" s="283"/>
      <c r="P61" s="283"/>
      <c r="Q61" s="283"/>
      <c r="R61" s="283"/>
      <c r="S61" s="283"/>
      <c r="T61" s="283"/>
      <c r="U61" s="283"/>
      <c r="V61" s="283"/>
      <c r="W61" s="283"/>
      <c r="X61" s="286" t="s">
        <v>254</v>
      </c>
      <c r="Y61" s="287"/>
      <c r="Z61" s="287"/>
      <c r="AA61" s="287"/>
      <c r="AB61" s="287"/>
      <c r="AC61" s="287"/>
      <c r="AD61" s="287"/>
      <c r="AE61" s="287"/>
      <c r="AF61" s="287"/>
      <c r="AG61" s="288"/>
      <c r="AH61" s="65" t="s">
        <v>235</v>
      </c>
      <c r="AI61" s="61"/>
      <c r="AJ61" s="274" t="s">
        <v>237</v>
      </c>
      <c r="AK61" s="276"/>
      <c r="AL61" s="274" t="s">
        <v>238</v>
      </c>
      <c r="AM61" s="275"/>
      <c r="AN61" s="275"/>
      <c r="AO61" s="276"/>
      <c r="AP61" s="298" t="s">
        <v>246</v>
      </c>
      <c r="AQ61" s="299"/>
      <c r="AR61" s="300"/>
      <c r="AS61" s="298" t="s">
        <v>246</v>
      </c>
      <c r="AT61" s="299"/>
      <c r="AU61" s="300"/>
      <c r="AV61" s="67" t="s">
        <v>239</v>
      </c>
      <c r="AW61" s="67" t="s">
        <v>240</v>
      </c>
      <c r="AX61" s="298" t="s">
        <v>242</v>
      </c>
      <c r="AY61" s="299"/>
      <c r="AZ61" s="299"/>
      <c r="BA61" s="300"/>
      <c r="BB61" s="274" t="s">
        <v>244</v>
      </c>
      <c r="BC61" s="275"/>
      <c r="BD61" s="275"/>
      <c r="BE61" s="275"/>
      <c r="BF61" s="276"/>
      <c r="BG61" s="232" t="s">
        <v>247</v>
      </c>
      <c r="BH61" s="232"/>
      <c r="BI61" s="232"/>
      <c r="BJ61" s="232"/>
      <c r="BK61" s="232" t="s">
        <v>255</v>
      </c>
      <c r="BL61" s="232"/>
      <c r="BM61" s="232"/>
      <c r="BN61" s="232"/>
      <c r="BO61" s="232"/>
      <c r="BP61" s="232"/>
      <c r="BQ61" s="232"/>
    </row>
    <row r="62" spans="1:69" ht="12.95" customHeight="1">
      <c r="A62" s="254"/>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70" t="s">
        <v>243</v>
      </c>
      <c r="AA62" s="255"/>
      <c r="AB62" s="255"/>
      <c r="AC62" s="71" t="s">
        <v>244</v>
      </c>
      <c r="AD62" s="291"/>
      <c r="AE62" s="292"/>
      <c r="AF62" s="292"/>
      <c r="AG62" s="293"/>
      <c r="AH62" s="283">
        <f>A62</f>
        <v>0</v>
      </c>
      <c r="AI62" s="283"/>
      <c r="AJ62" s="283">
        <f>E62</f>
        <v>0</v>
      </c>
      <c r="AK62" s="283"/>
      <c r="AL62" s="283">
        <f>H62</f>
        <v>0</v>
      </c>
      <c r="AM62" s="283"/>
      <c r="AN62" s="283"/>
      <c r="AO62" s="283"/>
      <c r="AP62" s="283">
        <f>K62</f>
        <v>0</v>
      </c>
      <c r="AQ62" s="283"/>
      <c r="AR62" s="283"/>
      <c r="AS62" s="283">
        <f>N62</f>
        <v>0</v>
      </c>
      <c r="AT62" s="283"/>
      <c r="AU62" s="283"/>
      <c r="AV62" s="66">
        <f>Q62</f>
        <v>0</v>
      </c>
      <c r="AW62" s="68">
        <f>R62</f>
        <v>0</v>
      </c>
      <c r="AX62" s="301">
        <f>T62</f>
        <v>0</v>
      </c>
      <c r="AY62" s="301"/>
      <c r="AZ62" s="301"/>
      <c r="BA62" s="301"/>
      <c r="BB62" s="303">
        <f>AD62</f>
        <v>0</v>
      </c>
      <c r="BC62" s="283"/>
      <c r="BD62" s="283"/>
      <c r="BE62" s="283"/>
      <c r="BF62" s="283"/>
      <c r="BG62" s="283">
        <f>X62</f>
        <v>0</v>
      </c>
      <c r="BH62" s="283"/>
      <c r="BI62" s="284">
        <f>AA62</f>
        <v>0</v>
      </c>
      <c r="BJ62" s="283"/>
      <c r="BK62" s="302">
        <f>X63</f>
        <v>0</v>
      </c>
      <c r="BL62" s="302"/>
      <c r="BM62" s="302"/>
      <c r="BN62" s="302"/>
      <c r="BO62" s="302"/>
      <c r="BP62" s="302"/>
      <c r="BQ62" s="302"/>
    </row>
    <row r="63" spans="1:69" ht="12.95" customHeight="1">
      <c r="A63" s="254"/>
      <c r="B63" s="254"/>
      <c r="C63" s="254"/>
      <c r="D63" s="254"/>
      <c r="E63" s="254"/>
      <c r="F63" s="254"/>
      <c r="G63" s="254"/>
      <c r="H63" s="254"/>
      <c r="I63" s="254"/>
      <c r="J63" s="254"/>
      <c r="K63" s="254"/>
      <c r="L63" s="254"/>
      <c r="M63" s="254"/>
      <c r="N63" s="254"/>
      <c r="O63" s="254"/>
      <c r="P63" s="254"/>
      <c r="Q63" s="254"/>
      <c r="R63" s="254"/>
      <c r="S63" s="254"/>
      <c r="T63" s="254"/>
      <c r="U63" s="254"/>
      <c r="V63" s="254"/>
      <c r="W63" s="254"/>
      <c r="X63" s="294"/>
      <c r="Y63" s="295"/>
      <c r="Z63" s="295"/>
      <c r="AA63" s="295"/>
      <c r="AB63" s="295"/>
      <c r="AC63" s="295"/>
      <c r="AD63" s="295"/>
      <c r="AE63" s="295"/>
      <c r="AF63" s="295"/>
      <c r="AG63" s="296"/>
      <c r="AH63" s="283">
        <f>A64</f>
        <v>0</v>
      </c>
      <c r="AI63" s="283"/>
      <c r="AJ63" s="283">
        <f>E64</f>
        <v>0</v>
      </c>
      <c r="AK63" s="283"/>
      <c r="AL63" s="283">
        <f>H64</f>
        <v>0</v>
      </c>
      <c r="AM63" s="283"/>
      <c r="AN63" s="283"/>
      <c r="AO63" s="283"/>
      <c r="AP63" s="283">
        <f>K64</f>
        <v>0</v>
      </c>
      <c r="AQ63" s="283"/>
      <c r="AR63" s="283"/>
      <c r="AS63" s="283">
        <f>N64</f>
        <v>0</v>
      </c>
      <c r="AT63" s="283"/>
      <c r="AU63" s="283"/>
      <c r="AV63" s="66">
        <f>Q64</f>
        <v>0</v>
      </c>
      <c r="AW63" s="68">
        <f>R64</f>
        <v>0</v>
      </c>
      <c r="AX63" s="301">
        <f>T64</f>
        <v>0</v>
      </c>
      <c r="AY63" s="301"/>
      <c r="AZ63" s="301"/>
      <c r="BA63" s="301"/>
      <c r="BB63" s="303">
        <f>AD64</f>
        <v>0</v>
      </c>
      <c r="BC63" s="283"/>
      <c r="BD63" s="283"/>
      <c r="BE63" s="283"/>
      <c r="BF63" s="283"/>
      <c r="BG63" s="283">
        <f>X64</f>
        <v>0</v>
      </c>
      <c r="BH63" s="283"/>
      <c r="BI63" s="284">
        <f>AA64</f>
        <v>0</v>
      </c>
      <c r="BJ63" s="283"/>
      <c r="BK63" s="302">
        <f>X65</f>
        <v>0</v>
      </c>
      <c r="BL63" s="302"/>
      <c r="BM63" s="302"/>
      <c r="BN63" s="302"/>
      <c r="BO63" s="302"/>
      <c r="BP63" s="302"/>
      <c r="BQ63" s="302"/>
    </row>
    <row r="64" spans="1:69" ht="12.95" customHeight="1">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70" t="s">
        <v>243</v>
      </c>
      <c r="AA64" s="255"/>
      <c r="AB64" s="255"/>
      <c r="AC64" s="71" t="s">
        <v>244</v>
      </c>
      <c r="AD64" s="291"/>
      <c r="AE64" s="292"/>
      <c r="AF64" s="292"/>
      <c r="AG64" s="293"/>
      <c r="AH64" s="283">
        <f>A66</f>
        <v>0</v>
      </c>
      <c r="AI64" s="283"/>
      <c r="AJ64" s="283">
        <f>E66</f>
        <v>0</v>
      </c>
      <c r="AK64" s="283"/>
      <c r="AL64" s="283">
        <f>H66</f>
        <v>0</v>
      </c>
      <c r="AM64" s="283"/>
      <c r="AN64" s="283"/>
      <c r="AO64" s="283"/>
      <c r="AP64" s="283">
        <f>K66</f>
        <v>0</v>
      </c>
      <c r="AQ64" s="283"/>
      <c r="AR64" s="283"/>
      <c r="AS64" s="283">
        <f>N66</f>
        <v>0</v>
      </c>
      <c r="AT64" s="283"/>
      <c r="AU64" s="283"/>
      <c r="AV64" s="66">
        <f>Q66</f>
        <v>0</v>
      </c>
      <c r="AW64" s="68">
        <f>R66</f>
        <v>0</v>
      </c>
      <c r="AX64" s="301">
        <f>T66</f>
        <v>0</v>
      </c>
      <c r="AY64" s="301"/>
      <c r="AZ64" s="301"/>
      <c r="BA64" s="301"/>
      <c r="BB64" s="303">
        <f>AD66</f>
        <v>0</v>
      </c>
      <c r="BC64" s="283"/>
      <c r="BD64" s="283"/>
      <c r="BE64" s="283"/>
      <c r="BF64" s="283"/>
      <c r="BG64" s="283">
        <f>X66</f>
        <v>0</v>
      </c>
      <c r="BH64" s="283"/>
      <c r="BI64" s="284">
        <f>AA66</f>
        <v>0</v>
      </c>
      <c r="BJ64" s="283"/>
      <c r="BK64" s="302">
        <f>X67</f>
        <v>0</v>
      </c>
      <c r="BL64" s="302"/>
      <c r="BM64" s="302"/>
      <c r="BN64" s="302"/>
      <c r="BO64" s="302"/>
      <c r="BP64" s="302"/>
      <c r="BQ64" s="302"/>
    </row>
    <row r="65" spans="1:69" ht="12.95" customHeight="1">
      <c r="A65" s="254"/>
      <c r="B65" s="254"/>
      <c r="C65" s="254"/>
      <c r="D65" s="254"/>
      <c r="E65" s="254"/>
      <c r="F65" s="254"/>
      <c r="G65" s="254"/>
      <c r="H65" s="254"/>
      <c r="I65" s="254"/>
      <c r="J65" s="254"/>
      <c r="K65" s="254"/>
      <c r="L65" s="254"/>
      <c r="M65" s="254"/>
      <c r="N65" s="254"/>
      <c r="O65" s="254"/>
      <c r="P65" s="254"/>
      <c r="Q65" s="254"/>
      <c r="R65" s="254"/>
      <c r="S65" s="254"/>
      <c r="T65" s="254"/>
      <c r="U65" s="254"/>
      <c r="V65" s="254"/>
      <c r="W65" s="254"/>
      <c r="X65" s="294"/>
      <c r="Y65" s="295"/>
      <c r="Z65" s="295"/>
      <c r="AA65" s="295"/>
      <c r="AB65" s="295"/>
      <c r="AC65" s="295"/>
      <c r="AD65" s="295"/>
      <c r="AE65" s="295"/>
      <c r="AF65" s="295"/>
      <c r="AG65" s="296"/>
      <c r="AH65" s="283">
        <f t="shared" ref="AH65" si="0">A68</f>
        <v>0</v>
      </c>
      <c r="AI65" s="283"/>
      <c r="AJ65" s="283">
        <f t="shared" ref="AJ65" si="1">E68</f>
        <v>0</v>
      </c>
      <c r="AK65" s="283"/>
      <c r="AL65" s="283">
        <f t="shared" ref="AL65" si="2">H68</f>
        <v>0</v>
      </c>
      <c r="AM65" s="283"/>
      <c r="AN65" s="283"/>
      <c r="AO65" s="283"/>
      <c r="AP65" s="283">
        <f t="shared" ref="AP65" si="3">K68</f>
        <v>0</v>
      </c>
      <c r="AQ65" s="283"/>
      <c r="AR65" s="283"/>
      <c r="AS65" s="283">
        <f t="shared" ref="AS65" si="4">N68</f>
        <v>0</v>
      </c>
      <c r="AT65" s="283"/>
      <c r="AU65" s="283"/>
      <c r="AV65" s="66">
        <f t="shared" ref="AV65:AW65" si="5">Q68</f>
        <v>0</v>
      </c>
      <c r="AW65" s="68">
        <f t="shared" si="5"/>
        <v>0</v>
      </c>
      <c r="AX65" s="301">
        <f t="shared" ref="AX65" si="6">T68</f>
        <v>0</v>
      </c>
      <c r="AY65" s="301"/>
      <c r="AZ65" s="301"/>
      <c r="BA65" s="301"/>
      <c r="BB65" s="303">
        <f t="shared" ref="BB65" si="7">AD68</f>
        <v>0</v>
      </c>
      <c r="BC65" s="283"/>
      <c r="BD65" s="283"/>
      <c r="BE65" s="283"/>
      <c r="BF65" s="283"/>
      <c r="BG65" s="283">
        <f t="shared" ref="BG65" si="8">X68</f>
        <v>0</v>
      </c>
      <c r="BH65" s="283"/>
      <c r="BI65" s="284">
        <f t="shared" ref="BI65" si="9">AA68</f>
        <v>0</v>
      </c>
      <c r="BJ65" s="283"/>
      <c r="BK65" s="302">
        <f t="shared" ref="BK65" si="10">X69</f>
        <v>0</v>
      </c>
      <c r="BL65" s="302"/>
      <c r="BM65" s="302"/>
      <c r="BN65" s="302"/>
      <c r="BO65" s="302"/>
      <c r="BP65" s="302"/>
      <c r="BQ65" s="302"/>
    </row>
    <row r="66" spans="1:69">
      <c r="A66" s="254"/>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70" t="s">
        <v>243</v>
      </c>
      <c r="AA66" s="255"/>
      <c r="AB66" s="255"/>
      <c r="AC66" s="71" t="s">
        <v>244</v>
      </c>
      <c r="AD66" s="297"/>
      <c r="AE66" s="297"/>
      <c r="AF66" s="297"/>
      <c r="AG66" s="297"/>
      <c r="AH66" s="283">
        <f t="shared" ref="AH66" si="11">A70</f>
        <v>0</v>
      </c>
      <c r="AI66" s="283"/>
      <c r="AJ66" s="283">
        <f t="shared" ref="AJ66" si="12">E70</f>
        <v>0</v>
      </c>
      <c r="AK66" s="283"/>
      <c r="AL66" s="283">
        <f t="shared" ref="AL66" si="13">H70</f>
        <v>0</v>
      </c>
      <c r="AM66" s="283"/>
      <c r="AN66" s="283"/>
      <c r="AO66" s="283"/>
      <c r="AP66" s="283">
        <f t="shared" ref="AP66" si="14">K70</f>
        <v>0</v>
      </c>
      <c r="AQ66" s="283"/>
      <c r="AR66" s="283"/>
      <c r="AS66" s="283">
        <f t="shared" ref="AS66" si="15">N70</f>
        <v>0</v>
      </c>
      <c r="AT66" s="283"/>
      <c r="AU66" s="283"/>
      <c r="AV66" s="66">
        <f t="shared" ref="AV66:AW66" si="16">Q70</f>
        <v>0</v>
      </c>
      <c r="AW66" s="68">
        <f t="shared" si="16"/>
        <v>0</v>
      </c>
      <c r="AX66" s="301">
        <f t="shared" ref="AX66" si="17">T70</f>
        <v>0</v>
      </c>
      <c r="AY66" s="301"/>
      <c r="AZ66" s="301"/>
      <c r="BA66" s="301"/>
      <c r="BB66" s="303">
        <f t="shared" ref="BB66" si="18">AD70</f>
        <v>0</v>
      </c>
      <c r="BC66" s="283"/>
      <c r="BD66" s="283"/>
      <c r="BE66" s="283"/>
      <c r="BF66" s="283"/>
      <c r="BG66" s="283">
        <f t="shared" ref="BG66" si="19">X70</f>
        <v>0</v>
      </c>
      <c r="BH66" s="283"/>
      <c r="BI66" s="284">
        <f t="shared" ref="BI66" si="20">AA70</f>
        <v>0</v>
      </c>
      <c r="BJ66" s="283"/>
      <c r="BK66" s="302">
        <f t="shared" ref="BK66" si="21">X71</f>
        <v>0</v>
      </c>
      <c r="BL66" s="302"/>
      <c r="BM66" s="302"/>
      <c r="BN66" s="302"/>
      <c r="BO66" s="302"/>
      <c r="BP66" s="302"/>
      <c r="BQ66" s="302"/>
    </row>
    <row r="67" spans="1:69">
      <c r="A67" s="254"/>
      <c r="B67" s="254"/>
      <c r="C67" s="254"/>
      <c r="D67" s="254"/>
      <c r="E67" s="254"/>
      <c r="F67" s="254"/>
      <c r="G67" s="254"/>
      <c r="H67" s="254"/>
      <c r="I67" s="254"/>
      <c r="J67" s="254"/>
      <c r="K67" s="254"/>
      <c r="L67" s="254"/>
      <c r="M67" s="254"/>
      <c r="N67" s="254"/>
      <c r="O67" s="254"/>
      <c r="P67" s="254"/>
      <c r="Q67" s="254"/>
      <c r="R67" s="254"/>
      <c r="S67" s="254"/>
      <c r="T67" s="254"/>
      <c r="U67" s="254"/>
      <c r="V67" s="254"/>
      <c r="W67" s="254"/>
      <c r="X67" s="294"/>
      <c r="Y67" s="295"/>
      <c r="Z67" s="295"/>
      <c r="AA67" s="295"/>
      <c r="AB67" s="295"/>
      <c r="AC67" s="295"/>
      <c r="AD67" s="295"/>
      <c r="AE67" s="295"/>
      <c r="AF67" s="295"/>
      <c r="AG67" s="296"/>
      <c r="AH67" s="283">
        <f t="shared" ref="AH67" si="22">A72</f>
        <v>0</v>
      </c>
      <c r="AI67" s="283"/>
      <c r="AJ67" s="283">
        <f t="shared" ref="AJ67" si="23">E72</f>
        <v>0</v>
      </c>
      <c r="AK67" s="283"/>
      <c r="AL67" s="283">
        <f t="shared" ref="AL67" si="24">H72</f>
        <v>0</v>
      </c>
      <c r="AM67" s="283"/>
      <c r="AN67" s="283"/>
      <c r="AO67" s="283"/>
      <c r="AP67" s="283">
        <f t="shared" ref="AP67" si="25">K72</f>
        <v>0</v>
      </c>
      <c r="AQ67" s="283"/>
      <c r="AR67" s="283"/>
      <c r="AS67" s="283">
        <f t="shared" ref="AS67" si="26">N72</f>
        <v>0</v>
      </c>
      <c r="AT67" s="283"/>
      <c r="AU67" s="283"/>
      <c r="AV67" s="66">
        <f t="shared" ref="AV67:AW67" si="27">Q72</f>
        <v>0</v>
      </c>
      <c r="AW67" s="68">
        <f t="shared" si="27"/>
        <v>0</v>
      </c>
      <c r="AX67" s="301">
        <f t="shared" ref="AX67" si="28">T72</f>
        <v>0</v>
      </c>
      <c r="AY67" s="301"/>
      <c r="AZ67" s="301"/>
      <c r="BA67" s="301"/>
      <c r="BB67" s="303">
        <f t="shared" ref="BB67" si="29">AD72</f>
        <v>0</v>
      </c>
      <c r="BC67" s="283"/>
      <c r="BD67" s="283"/>
      <c r="BE67" s="283"/>
      <c r="BF67" s="283"/>
      <c r="BG67" s="283">
        <f t="shared" ref="BG67" si="30">X72</f>
        <v>0</v>
      </c>
      <c r="BH67" s="283"/>
      <c r="BI67" s="284">
        <f t="shared" ref="BI67" si="31">AA72</f>
        <v>0</v>
      </c>
      <c r="BJ67" s="283"/>
      <c r="BK67" s="302">
        <f t="shared" ref="BK67" si="32">X73</f>
        <v>0</v>
      </c>
      <c r="BL67" s="302"/>
      <c r="BM67" s="302"/>
      <c r="BN67" s="302"/>
      <c r="BO67" s="302"/>
      <c r="BP67" s="302"/>
      <c r="BQ67" s="302"/>
    </row>
    <row r="68" spans="1:69">
      <c r="A68" s="254"/>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70" t="s">
        <v>243</v>
      </c>
      <c r="AA68" s="255"/>
      <c r="AB68" s="255"/>
      <c r="AC68" s="71" t="s">
        <v>244</v>
      </c>
      <c r="AD68" s="297"/>
      <c r="AE68" s="297"/>
      <c r="AF68" s="297"/>
      <c r="AG68" s="297"/>
      <c r="AH68" s="283">
        <f t="shared" ref="AH68" si="33">A74</f>
        <v>0</v>
      </c>
      <c r="AI68" s="283"/>
      <c r="AJ68" s="283">
        <f t="shared" ref="AJ68" si="34">E74</f>
        <v>0</v>
      </c>
      <c r="AK68" s="283"/>
      <c r="AL68" s="283">
        <f t="shared" ref="AL68" si="35">H74</f>
        <v>0</v>
      </c>
      <c r="AM68" s="283"/>
      <c r="AN68" s="283"/>
      <c r="AO68" s="283"/>
      <c r="AP68" s="283">
        <f t="shared" ref="AP68" si="36">K74</f>
        <v>0</v>
      </c>
      <c r="AQ68" s="283"/>
      <c r="AR68" s="283"/>
      <c r="AS68" s="283">
        <f t="shared" ref="AS68" si="37">N74</f>
        <v>0</v>
      </c>
      <c r="AT68" s="283"/>
      <c r="AU68" s="283"/>
      <c r="AV68" s="66">
        <f t="shared" ref="AV68:AW68" si="38">Q74</f>
        <v>0</v>
      </c>
      <c r="AW68" s="68">
        <f t="shared" si="38"/>
        <v>0</v>
      </c>
      <c r="AX68" s="301">
        <f t="shared" ref="AX68" si="39">T74</f>
        <v>0</v>
      </c>
      <c r="AY68" s="301"/>
      <c r="AZ68" s="301"/>
      <c r="BA68" s="301"/>
      <c r="BB68" s="303">
        <f t="shared" ref="BB68" si="40">AD74</f>
        <v>0</v>
      </c>
      <c r="BC68" s="283"/>
      <c r="BD68" s="283"/>
      <c r="BE68" s="283"/>
      <c r="BF68" s="283"/>
      <c r="BG68" s="283">
        <f t="shared" ref="BG68" si="41">X74</f>
        <v>0</v>
      </c>
      <c r="BH68" s="283"/>
      <c r="BI68" s="284">
        <f t="shared" ref="BI68" si="42">AA74</f>
        <v>0</v>
      </c>
      <c r="BJ68" s="283"/>
      <c r="BK68" s="302">
        <f t="shared" ref="BK68" si="43">X75</f>
        <v>0</v>
      </c>
      <c r="BL68" s="302"/>
      <c r="BM68" s="302"/>
      <c r="BN68" s="302"/>
      <c r="BO68" s="302"/>
      <c r="BP68" s="302"/>
      <c r="BQ68" s="302"/>
    </row>
    <row r="69" spans="1:69">
      <c r="A69" s="254"/>
      <c r="B69" s="254"/>
      <c r="C69" s="254"/>
      <c r="D69" s="254"/>
      <c r="E69" s="254"/>
      <c r="F69" s="254"/>
      <c r="G69" s="254"/>
      <c r="H69" s="254"/>
      <c r="I69" s="254"/>
      <c r="J69" s="254"/>
      <c r="K69" s="254"/>
      <c r="L69" s="254"/>
      <c r="M69" s="254"/>
      <c r="N69" s="254"/>
      <c r="O69" s="254"/>
      <c r="P69" s="254"/>
      <c r="Q69" s="254"/>
      <c r="R69" s="254"/>
      <c r="S69" s="254"/>
      <c r="T69" s="254"/>
      <c r="U69" s="254"/>
      <c r="V69" s="254"/>
      <c r="W69" s="254"/>
      <c r="X69" s="294"/>
      <c r="Y69" s="295"/>
      <c r="Z69" s="295"/>
      <c r="AA69" s="295"/>
      <c r="AB69" s="295"/>
      <c r="AC69" s="295"/>
      <c r="AD69" s="295"/>
      <c r="AE69" s="295"/>
      <c r="AF69" s="295"/>
      <c r="AG69" s="296"/>
      <c r="AH69" s="283">
        <f t="shared" ref="AH69" si="44">A76</f>
        <v>0</v>
      </c>
      <c r="AI69" s="283"/>
      <c r="AJ69" s="283">
        <f t="shared" ref="AJ69" si="45">E76</f>
        <v>0</v>
      </c>
      <c r="AK69" s="283"/>
      <c r="AL69" s="283">
        <f t="shared" ref="AL69" si="46">H76</f>
        <v>0</v>
      </c>
      <c r="AM69" s="283"/>
      <c r="AN69" s="283"/>
      <c r="AO69" s="283"/>
      <c r="AP69" s="283">
        <f t="shared" ref="AP69" si="47">K76</f>
        <v>0</v>
      </c>
      <c r="AQ69" s="283"/>
      <c r="AR69" s="283"/>
      <c r="AS69" s="283">
        <f t="shared" ref="AS69" si="48">N76</f>
        <v>0</v>
      </c>
      <c r="AT69" s="283"/>
      <c r="AU69" s="283"/>
      <c r="AV69" s="66">
        <f t="shared" ref="AV69:AW69" si="49">Q76</f>
        <v>0</v>
      </c>
      <c r="AW69" s="68">
        <f t="shared" si="49"/>
        <v>0</v>
      </c>
      <c r="AX69" s="301">
        <f t="shared" ref="AX69" si="50">T76</f>
        <v>0</v>
      </c>
      <c r="AY69" s="301"/>
      <c r="AZ69" s="301"/>
      <c r="BA69" s="301"/>
      <c r="BB69" s="303">
        <f t="shared" ref="BB69" si="51">AD76</f>
        <v>0</v>
      </c>
      <c r="BC69" s="283"/>
      <c r="BD69" s="283"/>
      <c r="BE69" s="283"/>
      <c r="BF69" s="283"/>
      <c r="BG69" s="283">
        <f t="shared" ref="BG69" si="52">X76</f>
        <v>0</v>
      </c>
      <c r="BH69" s="283"/>
      <c r="BI69" s="284">
        <f t="shared" ref="BI69" si="53">AA76</f>
        <v>0</v>
      </c>
      <c r="BJ69" s="283"/>
      <c r="BK69" s="302">
        <f t="shared" ref="BK69" si="54">X77</f>
        <v>0</v>
      </c>
      <c r="BL69" s="302"/>
      <c r="BM69" s="302"/>
      <c r="BN69" s="302"/>
      <c r="BO69" s="302"/>
      <c r="BP69" s="302"/>
      <c r="BQ69" s="302"/>
    </row>
    <row r="70" spans="1:69">
      <c r="A70" s="254"/>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70" t="s">
        <v>243</v>
      </c>
      <c r="AA70" s="255"/>
      <c r="AB70" s="255"/>
      <c r="AC70" s="71" t="s">
        <v>244</v>
      </c>
      <c r="AD70" s="297"/>
      <c r="AE70" s="297"/>
      <c r="AF70" s="297"/>
      <c r="AG70" s="297"/>
      <c r="AH70" s="283">
        <f t="shared" ref="AH70" si="55">A78</f>
        <v>0</v>
      </c>
      <c r="AI70" s="283"/>
      <c r="AJ70" s="283">
        <f t="shared" ref="AJ70" si="56">E78</f>
        <v>0</v>
      </c>
      <c r="AK70" s="283"/>
      <c r="AL70" s="283">
        <f t="shared" ref="AL70" si="57">H78</f>
        <v>0</v>
      </c>
      <c r="AM70" s="283"/>
      <c r="AN70" s="283"/>
      <c r="AO70" s="283"/>
      <c r="AP70" s="283">
        <f t="shared" ref="AP70" si="58">K78</f>
        <v>0</v>
      </c>
      <c r="AQ70" s="283"/>
      <c r="AR70" s="283"/>
      <c r="AS70" s="283">
        <f t="shared" ref="AS70" si="59">N78</f>
        <v>0</v>
      </c>
      <c r="AT70" s="283"/>
      <c r="AU70" s="283"/>
      <c r="AV70" s="66">
        <f t="shared" ref="AV70:AW70" si="60">Q78</f>
        <v>0</v>
      </c>
      <c r="AW70" s="68">
        <f t="shared" si="60"/>
        <v>0</v>
      </c>
      <c r="AX70" s="301">
        <f t="shared" ref="AX70" si="61">T78</f>
        <v>0</v>
      </c>
      <c r="AY70" s="301"/>
      <c r="AZ70" s="301"/>
      <c r="BA70" s="301"/>
      <c r="BB70" s="303">
        <f t="shared" ref="BB70" si="62">AD78</f>
        <v>0</v>
      </c>
      <c r="BC70" s="283"/>
      <c r="BD70" s="283"/>
      <c r="BE70" s="283"/>
      <c r="BF70" s="283"/>
      <c r="BG70" s="283">
        <f t="shared" ref="BG70" si="63">X78</f>
        <v>0</v>
      </c>
      <c r="BH70" s="283"/>
      <c r="BI70" s="284">
        <f t="shared" ref="BI70" si="64">AA78</f>
        <v>0</v>
      </c>
      <c r="BJ70" s="283"/>
      <c r="BK70" s="302">
        <f t="shared" ref="BK70" si="65">X79</f>
        <v>0</v>
      </c>
      <c r="BL70" s="302"/>
      <c r="BM70" s="302"/>
      <c r="BN70" s="302"/>
      <c r="BO70" s="302"/>
      <c r="BP70" s="302"/>
      <c r="BQ70" s="302"/>
    </row>
    <row r="71" spans="1:69">
      <c r="A71" s="254"/>
      <c r="B71" s="254"/>
      <c r="C71" s="254"/>
      <c r="D71" s="254"/>
      <c r="E71" s="254"/>
      <c r="F71" s="254"/>
      <c r="G71" s="254"/>
      <c r="H71" s="254"/>
      <c r="I71" s="254"/>
      <c r="J71" s="254"/>
      <c r="K71" s="254"/>
      <c r="L71" s="254"/>
      <c r="M71" s="254"/>
      <c r="N71" s="254"/>
      <c r="O71" s="254"/>
      <c r="P71" s="254"/>
      <c r="Q71" s="254"/>
      <c r="R71" s="254"/>
      <c r="S71" s="254"/>
      <c r="T71" s="254"/>
      <c r="U71" s="254"/>
      <c r="V71" s="254"/>
      <c r="W71" s="254"/>
      <c r="X71" s="294"/>
      <c r="Y71" s="295"/>
      <c r="Z71" s="295"/>
      <c r="AA71" s="295"/>
      <c r="AB71" s="295"/>
      <c r="AC71" s="295"/>
      <c r="AD71" s="295"/>
      <c r="AE71" s="295"/>
      <c r="AF71" s="295"/>
      <c r="AG71" s="296"/>
      <c r="AH71" s="283">
        <f t="shared" ref="AH71" si="66">A80</f>
        <v>0</v>
      </c>
      <c r="AI71" s="283"/>
      <c r="AJ71" s="283">
        <f t="shared" ref="AJ71" si="67">E80</f>
        <v>0</v>
      </c>
      <c r="AK71" s="283"/>
      <c r="AL71" s="283">
        <f t="shared" ref="AL71" si="68">H80</f>
        <v>0</v>
      </c>
      <c r="AM71" s="283"/>
      <c r="AN71" s="283"/>
      <c r="AO71" s="283"/>
      <c r="AP71" s="283">
        <f t="shared" ref="AP71" si="69">K80</f>
        <v>0</v>
      </c>
      <c r="AQ71" s="283"/>
      <c r="AR71" s="283"/>
      <c r="AS71" s="283">
        <f t="shared" ref="AS71" si="70">N80</f>
        <v>0</v>
      </c>
      <c r="AT71" s="283"/>
      <c r="AU71" s="283"/>
      <c r="AV71" s="66">
        <f t="shared" ref="AV71:AW71" si="71">Q80</f>
        <v>0</v>
      </c>
      <c r="AW71" s="68">
        <f t="shared" si="71"/>
        <v>0</v>
      </c>
      <c r="AX71" s="301">
        <f t="shared" ref="AX71" si="72">T80</f>
        <v>0</v>
      </c>
      <c r="AY71" s="301"/>
      <c r="AZ71" s="301"/>
      <c r="BA71" s="301"/>
      <c r="BB71" s="303">
        <f t="shared" ref="BB71" si="73">AD80</f>
        <v>0</v>
      </c>
      <c r="BC71" s="283"/>
      <c r="BD71" s="283"/>
      <c r="BE71" s="283"/>
      <c r="BF71" s="283"/>
      <c r="BG71" s="283">
        <f t="shared" ref="BG71" si="74">X80</f>
        <v>0</v>
      </c>
      <c r="BH71" s="283"/>
      <c r="BI71" s="284">
        <f t="shared" ref="BI71" si="75">AA80</f>
        <v>0</v>
      </c>
      <c r="BJ71" s="283"/>
      <c r="BK71" s="302">
        <f t="shared" ref="BK71" si="76">X81</f>
        <v>0</v>
      </c>
      <c r="BL71" s="302"/>
      <c r="BM71" s="302"/>
      <c r="BN71" s="302"/>
      <c r="BO71" s="302"/>
      <c r="BP71" s="302"/>
      <c r="BQ71" s="302"/>
    </row>
    <row r="72" spans="1:69">
      <c r="A72" s="254"/>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70" t="s">
        <v>243</v>
      </c>
      <c r="AA72" s="255"/>
      <c r="AB72" s="255"/>
      <c r="AC72" s="71" t="s">
        <v>244</v>
      </c>
      <c r="AD72" s="297"/>
      <c r="AE72" s="297"/>
      <c r="AF72" s="297"/>
      <c r="AG72" s="297"/>
      <c r="AH72" s="283">
        <f t="shared" ref="AH72" si="77">A82</f>
        <v>0</v>
      </c>
      <c r="AI72" s="283"/>
      <c r="AJ72" s="283">
        <f t="shared" ref="AJ72" si="78">E82</f>
        <v>0</v>
      </c>
      <c r="AK72" s="283"/>
      <c r="AL72" s="283">
        <f t="shared" ref="AL72" si="79">H82</f>
        <v>0</v>
      </c>
      <c r="AM72" s="283"/>
      <c r="AN72" s="283"/>
      <c r="AO72" s="283"/>
      <c r="AP72" s="283">
        <f t="shared" ref="AP72" si="80">K82</f>
        <v>0</v>
      </c>
      <c r="AQ72" s="283"/>
      <c r="AR72" s="283"/>
      <c r="AS72" s="283">
        <f t="shared" ref="AS72" si="81">N82</f>
        <v>0</v>
      </c>
      <c r="AT72" s="283"/>
      <c r="AU72" s="283"/>
      <c r="AV72" s="66">
        <f t="shared" ref="AV72:AW72" si="82">Q82</f>
        <v>0</v>
      </c>
      <c r="AW72" s="68">
        <f t="shared" si="82"/>
        <v>0</v>
      </c>
      <c r="AX72" s="301">
        <f t="shared" ref="AX72" si="83">T82</f>
        <v>0</v>
      </c>
      <c r="AY72" s="301"/>
      <c r="AZ72" s="301"/>
      <c r="BA72" s="301"/>
      <c r="BB72" s="303">
        <f t="shared" ref="BB72" si="84">AD82</f>
        <v>0</v>
      </c>
      <c r="BC72" s="283"/>
      <c r="BD72" s="283"/>
      <c r="BE72" s="283"/>
      <c r="BF72" s="283"/>
      <c r="BG72" s="283">
        <f t="shared" ref="BG72" si="85">X82</f>
        <v>0</v>
      </c>
      <c r="BH72" s="283"/>
      <c r="BI72" s="284">
        <f t="shared" ref="BI72" si="86">AA82</f>
        <v>0</v>
      </c>
      <c r="BJ72" s="283"/>
      <c r="BK72" s="302">
        <f t="shared" ref="BK72" si="87">X83</f>
        <v>0</v>
      </c>
      <c r="BL72" s="302"/>
      <c r="BM72" s="302"/>
      <c r="BN72" s="302"/>
      <c r="BO72" s="302"/>
      <c r="BP72" s="302"/>
      <c r="BQ72" s="302"/>
    </row>
    <row r="73" spans="1:69">
      <c r="A73" s="254"/>
      <c r="B73" s="254"/>
      <c r="C73" s="254"/>
      <c r="D73" s="254"/>
      <c r="E73" s="254"/>
      <c r="F73" s="254"/>
      <c r="G73" s="254"/>
      <c r="H73" s="254"/>
      <c r="I73" s="254"/>
      <c r="J73" s="254"/>
      <c r="K73" s="254"/>
      <c r="L73" s="254"/>
      <c r="M73" s="254"/>
      <c r="N73" s="254"/>
      <c r="O73" s="254"/>
      <c r="P73" s="254"/>
      <c r="Q73" s="254"/>
      <c r="R73" s="254"/>
      <c r="S73" s="254"/>
      <c r="T73" s="254"/>
      <c r="U73" s="254"/>
      <c r="V73" s="254"/>
      <c r="W73" s="254"/>
      <c r="X73" s="294"/>
      <c r="Y73" s="295"/>
      <c r="Z73" s="295"/>
      <c r="AA73" s="295"/>
      <c r="AB73" s="295"/>
      <c r="AC73" s="295"/>
      <c r="AD73" s="295"/>
      <c r="AE73" s="295"/>
      <c r="AF73" s="295"/>
      <c r="AG73" s="296"/>
      <c r="AH73" s="283">
        <f t="shared" ref="AH73" si="88">A84</f>
        <v>0</v>
      </c>
      <c r="AI73" s="283"/>
      <c r="AJ73" s="283">
        <f t="shared" ref="AJ73" si="89">E84</f>
        <v>0</v>
      </c>
      <c r="AK73" s="283"/>
      <c r="AL73" s="283">
        <f t="shared" ref="AL73" si="90">H84</f>
        <v>0</v>
      </c>
      <c r="AM73" s="283"/>
      <c r="AN73" s="283"/>
      <c r="AO73" s="283"/>
      <c r="AP73" s="283">
        <f t="shared" ref="AP73" si="91">K84</f>
        <v>0</v>
      </c>
      <c r="AQ73" s="283"/>
      <c r="AR73" s="283"/>
      <c r="AS73" s="283">
        <f t="shared" ref="AS73" si="92">N84</f>
        <v>0</v>
      </c>
      <c r="AT73" s="283"/>
      <c r="AU73" s="283"/>
      <c r="AV73" s="66">
        <f t="shared" ref="AV73:AW73" si="93">Q84</f>
        <v>0</v>
      </c>
      <c r="AW73" s="68">
        <f t="shared" si="93"/>
        <v>0</v>
      </c>
      <c r="AX73" s="301">
        <f t="shared" ref="AX73" si="94">T84</f>
        <v>0</v>
      </c>
      <c r="AY73" s="301"/>
      <c r="AZ73" s="301"/>
      <c r="BA73" s="301"/>
      <c r="BB73" s="303">
        <f t="shared" ref="BB73" si="95">AD84</f>
        <v>0</v>
      </c>
      <c r="BC73" s="283"/>
      <c r="BD73" s="283"/>
      <c r="BE73" s="283"/>
      <c r="BF73" s="283"/>
      <c r="BG73" s="283">
        <f t="shared" ref="BG73" si="96">X84</f>
        <v>0</v>
      </c>
      <c r="BH73" s="283"/>
      <c r="BI73" s="284">
        <f t="shared" ref="BI73" si="97">AA84</f>
        <v>0</v>
      </c>
      <c r="BJ73" s="283"/>
      <c r="BK73" s="302">
        <f t="shared" ref="BK73" si="98">X85</f>
        <v>0</v>
      </c>
      <c r="BL73" s="302"/>
      <c r="BM73" s="302"/>
      <c r="BN73" s="302"/>
      <c r="BO73" s="302"/>
      <c r="BP73" s="302"/>
      <c r="BQ73" s="302"/>
    </row>
    <row r="74" spans="1:69" ht="60.75">
      <c r="A74" s="254"/>
      <c r="B74" s="254"/>
      <c r="C74" s="254"/>
      <c r="D74" s="254"/>
      <c r="E74" s="254"/>
      <c r="F74" s="254"/>
      <c r="G74" s="254"/>
      <c r="H74" s="254"/>
      <c r="I74" s="254"/>
      <c r="J74" s="254"/>
      <c r="K74" s="254"/>
      <c r="L74" s="254"/>
      <c r="M74" s="254"/>
      <c r="N74" s="254"/>
      <c r="O74" s="254"/>
      <c r="P74" s="254"/>
      <c r="Q74" s="254"/>
      <c r="R74" s="254"/>
      <c r="S74" s="254"/>
      <c r="T74" s="254"/>
      <c r="U74" s="254"/>
      <c r="V74" s="254"/>
      <c r="W74" s="254"/>
      <c r="X74" s="254"/>
      <c r="Y74" s="254"/>
      <c r="Z74" s="70" t="s">
        <v>243</v>
      </c>
      <c r="AA74" s="255"/>
      <c r="AB74" s="255"/>
      <c r="AC74" s="71" t="s">
        <v>244</v>
      </c>
      <c r="AD74" s="297"/>
      <c r="AE74" s="297"/>
      <c r="AF74" s="297"/>
      <c r="AG74" s="297"/>
      <c r="AH74" s="283" t="e">
        <f>#REF!</f>
        <v>#REF!</v>
      </c>
      <c r="AI74" s="283"/>
      <c r="AJ74" s="283" t="e">
        <f>#REF!</f>
        <v>#REF!</v>
      </c>
      <c r="AK74" s="283"/>
      <c r="AL74" s="283" t="e">
        <f>#REF!</f>
        <v>#REF!</v>
      </c>
      <c r="AM74" s="283"/>
      <c r="AN74" s="283"/>
      <c r="AO74" s="283"/>
      <c r="AP74" s="283" t="e">
        <f>#REF!</f>
        <v>#REF!</v>
      </c>
      <c r="AQ74" s="283"/>
      <c r="AR74" s="283"/>
      <c r="AS74" s="283" t="e">
        <f>#REF!</f>
        <v>#REF!</v>
      </c>
      <c r="AT74" s="283"/>
      <c r="AU74" s="283"/>
      <c r="AV74" s="66" t="e">
        <f>#REF!</f>
        <v>#REF!</v>
      </c>
      <c r="AW74" s="68" t="e">
        <f>#REF!</f>
        <v>#REF!</v>
      </c>
      <c r="AX74" s="301" t="e">
        <f>#REF!</f>
        <v>#REF!</v>
      </c>
      <c r="AY74" s="301"/>
      <c r="AZ74" s="301"/>
      <c r="BA74" s="301"/>
      <c r="BB74" s="303" t="e">
        <f>#REF!</f>
        <v>#REF!</v>
      </c>
      <c r="BC74" s="283"/>
      <c r="BD74" s="283"/>
      <c r="BE74" s="283"/>
      <c r="BF74" s="283"/>
      <c r="BG74" s="283" t="e">
        <f>#REF!</f>
        <v>#REF!</v>
      </c>
      <c r="BH74" s="283"/>
      <c r="BI74" s="284" t="e">
        <f>#REF!</f>
        <v>#REF!</v>
      </c>
      <c r="BJ74" s="283"/>
      <c r="BK74" s="302" t="e">
        <f>#REF!</f>
        <v>#REF!</v>
      </c>
      <c r="BL74" s="302"/>
      <c r="BM74" s="302"/>
      <c r="BN74" s="302"/>
      <c r="BO74" s="302"/>
      <c r="BP74" s="302"/>
      <c r="BQ74" s="302"/>
    </row>
    <row r="75" spans="1:69">
      <c r="A75" s="254"/>
      <c r="B75" s="254"/>
      <c r="C75" s="254"/>
      <c r="D75" s="254"/>
      <c r="E75" s="254"/>
      <c r="F75" s="254"/>
      <c r="G75" s="254"/>
      <c r="H75" s="254"/>
      <c r="I75" s="254"/>
      <c r="J75" s="254"/>
      <c r="K75" s="254"/>
      <c r="L75" s="254"/>
      <c r="M75" s="254"/>
      <c r="N75" s="254"/>
      <c r="O75" s="254"/>
      <c r="P75" s="254"/>
      <c r="Q75" s="254"/>
      <c r="R75" s="254"/>
      <c r="S75" s="254"/>
      <c r="T75" s="254"/>
      <c r="U75" s="254"/>
      <c r="V75" s="254"/>
      <c r="W75" s="254"/>
      <c r="X75" s="294"/>
      <c r="Y75" s="295"/>
      <c r="Z75" s="295"/>
      <c r="AA75" s="295"/>
      <c r="AB75" s="295"/>
      <c r="AC75" s="295"/>
      <c r="AD75" s="295"/>
      <c r="AE75" s="295"/>
      <c r="AF75" s="295"/>
      <c r="AG75" s="296"/>
      <c r="AH75" s="283">
        <f t="shared" ref="AH75" si="99">A86</f>
        <v>0</v>
      </c>
      <c r="AI75" s="283"/>
      <c r="AJ75" s="283">
        <f t="shared" ref="AJ75" si="100">E86</f>
        <v>0</v>
      </c>
      <c r="AK75" s="283"/>
      <c r="AL75" s="283">
        <f t="shared" ref="AL75" si="101">H86</f>
        <v>0</v>
      </c>
      <c r="AM75" s="283"/>
      <c r="AN75" s="283"/>
      <c r="AO75" s="283"/>
      <c r="AP75" s="283">
        <f t="shared" ref="AP75" si="102">K86</f>
        <v>0</v>
      </c>
      <c r="AQ75" s="283"/>
      <c r="AR75" s="283"/>
      <c r="AS75" s="283">
        <f t="shared" ref="AS75" si="103">N86</f>
        <v>0</v>
      </c>
      <c r="AT75" s="283"/>
      <c r="AU75" s="283"/>
      <c r="AV75" s="66">
        <f t="shared" ref="AV75:AW75" si="104">Q86</f>
        <v>0</v>
      </c>
      <c r="AW75" s="68">
        <f t="shared" si="104"/>
        <v>0</v>
      </c>
      <c r="AX75" s="301">
        <f t="shared" ref="AX75" si="105">T86</f>
        <v>0</v>
      </c>
      <c r="AY75" s="301"/>
      <c r="AZ75" s="301"/>
      <c r="BA75" s="301"/>
      <c r="BB75" s="303">
        <f t="shared" ref="BB75" si="106">AD86</f>
        <v>0</v>
      </c>
      <c r="BC75" s="283"/>
      <c r="BD75" s="283"/>
      <c r="BE75" s="283"/>
      <c r="BF75" s="283"/>
      <c r="BG75" s="283">
        <f t="shared" ref="BG75" si="107">X86</f>
        <v>0</v>
      </c>
      <c r="BH75" s="283"/>
      <c r="BI75" s="284">
        <f t="shared" ref="BI75" si="108">AA86</f>
        <v>0</v>
      </c>
      <c r="BJ75" s="283"/>
      <c r="BK75" s="302">
        <f t="shared" ref="BK75" si="109">X87</f>
        <v>0</v>
      </c>
      <c r="BL75" s="302"/>
      <c r="BM75" s="302"/>
      <c r="BN75" s="302"/>
      <c r="BO75" s="302"/>
      <c r="BP75" s="302"/>
      <c r="BQ75" s="302"/>
    </row>
    <row r="76" spans="1:69">
      <c r="A76" s="254"/>
      <c r="B76" s="254"/>
      <c r="C76" s="254"/>
      <c r="D76" s="254"/>
      <c r="E76" s="254"/>
      <c r="F76" s="254"/>
      <c r="G76" s="254"/>
      <c r="H76" s="254"/>
      <c r="I76" s="254"/>
      <c r="J76" s="254"/>
      <c r="K76" s="254"/>
      <c r="L76" s="254"/>
      <c r="M76" s="254"/>
      <c r="N76" s="254"/>
      <c r="O76" s="254"/>
      <c r="P76" s="254"/>
      <c r="Q76" s="254"/>
      <c r="R76" s="254"/>
      <c r="S76" s="254"/>
      <c r="T76" s="254"/>
      <c r="U76" s="254"/>
      <c r="V76" s="254"/>
      <c r="W76" s="254"/>
      <c r="X76" s="254"/>
      <c r="Y76" s="254"/>
      <c r="Z76" s="70" t="s">
        <v>243</v>
      </c>
      <c r="AA76" s="255"/>
      <c r="AB76" s="255"/>
      <c r="AC76" s="71" t="s">
        <v>244</v>
      </c>
      <c r="AD76" s="297"/>
      <c r="AE76" s="297"/>
      <c r="AF76" s="297"/>
      <c r="AG76" s="297"/>
      <c r="AH76" s="283">
        <f t="shared" ref="AH76" si="110">A88</f>
        <v>0</v>
      </c>
      <c r="AI76" s="283"/>
      <c r="AJ76" s="283">
        <f t="shared" ref="AJ76" si="111">E88</f>
        <v>0</v>
      </c>
      <c r="AK76" s="283"/>
      <c r="AL76" s="283">
        <f t="shared" ref="AL76" si="112">H88</f>
        <v>0</v>
      </c>
      <c r="AM76" s="283"/>
      <c r="AN76" s="283"/>
      <c r="AO76" s="283"/>
      <c r="AP76" s="283">
        <f t="shared" ref="AP76" si="113">K88</f>
        <v>0</v>
      </c>
      <c r="AQ76" s="283"/>
      <c r="AR76" s="283"/>
      <c r="AS76" s="283">
        <f t="shared" ref="AS76" si="114">N88</f>
        <v>0</v>
      </c>
      <c r="AT76" s="283"/>
      <c r="AU76" s="283"/>
      <c r="AV76" s="66">
        <f t="shared" ref="AV76:AW76" si="115">Q88</f>
        <v>0</v>
      </c>
      <c r="AW76" s="68">
        <f t="shared" si="115"/>
        <v>0</v>
      </c>
      <c r="AX76" s="301">
        <f t="shared" ref="AX76" si="116">T88</f>
        <v>0</v>
      </c>
      <c r="AY76" s="301"/>
      <c r="AZ76" s="301"/>
      <c r="BA76" s="301"/>
      <c r="BB76" s="303">
        <f t="shared" ref="BB76" si="117">AD88</f>
        <v>0</v>
      </c>
      <c r="BC76" s="283"/>
      <c r="BD76" s="283"/>
      <c r="BE76" s="283"/>
      <c r="BF76" s="283"/>
      <c r="BG76" s="283">
        <f t="shared" ref="BG76" si="118">X88</f>
        <v>0</v>
      </c>
      <c r="BH76" s="283"/>
      <c r="BI76" s="284">
        <f t="shared" ref="BI76" si="119">AA88</f>
        <v>0</v>
      </c>
      <c r="BJ76" s="283"/>
      <c r="BK76" s="302">
        <f t="shared" ref="BK76" si="120">X89</f>
        <v>0</v>
      </c>
      <c r="BL76" s="302"/>
      <c r="BM76" s="302"/>
      <c r="BN76" s="302"/>
      <c r="BO76" s="302"/>
      <c r="BP76" s="302"/>
      <c r="BQ76" s="302"/>
    </row>
    <row r="77" spans="1:69">
      <c r="A77" s="254"/>
      <c r="B77" s="254"/>
      <c r="C77" s="254"/>
      <c r="D77" s="254"/>
      <c r="E77" s="254"/>
      <c r="F77" s="254"/>
      <c r="G77" s="254"/>
      <c r="H77" s="254"/>
      <c r="I77" s="254"/>
      <c r="J77" s="254"/>
      <c r="K77" s="254"/>
      <c r="L77" s="254"/>
      <c r="M77" s="254"/>
      <c r="N77" s="254"/>
      <c r="O77" s="254"/>
      <c r="P77" s="254"/>
      <c r="Q77" s="254"/>
      <c r="R77" s="254"/>
      <c r="S77" s="254"/>
      <c r="T77" s="254"/>
      <c r="U77" s="254"/>
      <c r="V77" s="254"/>
      <c r="W77" s="254"/>
      <c r="X77" s="294"/>
      <c r="Y77" s="295"/>
      <c r="Z77" s="295"/>
      <c r="AA77" s="295"/>
      <c r="AB77" s="295"/>
      <c r="AC77" s="295"/>
      <c r="AD77" s="295"/>
      <c r="AE77" s="295"/>
      <c r="AF77" s="295"/>
      <c r="AG77" s="296"/>
      <c r="AH77" s="283">
        <f t="shared" ref="AH77" si="121">A90</f>
        <v>0</v>
      </c>
      <c r="AI77" s="283"/>
      <c r="AJ77" s="283">
        <f t="shared" ref="AJ77" si="122">E90</f>
        <v>0</v>
      </c>
      <c r="AK77" s="283"/>
      <c r="AL77" s="283">
        <f t="shared" ref="AL77" si="123">H90</f>
        <v>0</v>
      </c>
      <c r="AM77" s="283"/>
      <c r="AN77" s="283"/>
      <c r="AO77" s="283"/>
      <c r="AP77" s="283">
        <f t="shared" ref="AP77" si="124">K90</f>
        <v>0</v>
      </c>
      <c r="AQ77" s="283"/>
      <c r="AR77" s="283"/>
      <c r="AS77" s="283">
        <f t="shared" ref="AS77" si="125">N90</f>
        <v>0</v>
      </c>
      <c r="AT77" s="283"/>
      <c r="AU77" s="283"/>
      <c r="AV77" s="66">
        <f t="shared" ref="AV77:AW77" si="126">Q90</f>
        <v>0</v>
      </c>
      <c r="AW77" s="68">
        <f t="shared" si="126"/>
        <v>0</v>
      </c>
      <c r="AX77" s="301">
        <f t="shared" ref="AX77" si="127">T90</f>
        <v>0</v>
      </c>
      <c r="AY77" s="301"/>
      <c r="AZ77" s="301"/>
      <c r="BA77" s="301"/>
      <c r="BB77" s="303">
        <f t="shared" ref="BB77" si="128">AD90</f>
        <v>0</v>
      </c>
      <c r="BC77" s="283"/>
      <c r="BD77" s="283"/>
      <c r="BE77" s="283"/>
      <c r="BF77" s="283"/>
      <c r="BG77" s="283">
        <f t="shared" ref="BG77" si="129">X90</f>
        <v>0</v>
      </c>
      <c r="BH77" s="283"/>
      <c r="BI77" s="284">
        <f t="shared" ref="BI77" si="130">AA90</f>
        <v>0</v>
      </c>
      <c r="BJ77" s="283"/>
      <c r="BK77" s="302">
        <f t="shared" ref="BK77" si="131">X91</f>
        <v>0</v>
      </c>
      <c r="BL77" s="302"/>
      <c r="BM77" s="302"/>
      <c r="BN77" s="302"/>
      <c r="BO77" s="302"/>
      <c r="BP77" s="302"/>
      <c r="BQ77" s="302"/>
    </row>
    <row r="78" spans="1:69">
      <c r="A78" s="254"/>
      <c r="B78" s="254"/>
      <c r="C78" s="254"/>
      <c r="D78" s="254"/>
      <c r="E78" s="254"/>
      <c r="F78" s="254"/>
      <c r="G78" s="254"/>
      <c r="H78" s="254"/>
      <c r="I78" s="254"/>
      <c r="J78" s="254"/>
      <c r="K78" s="254"/>
      <c r="L78" s="254"/>
      <c r="M78" s="254"/>
      <c r="N78" s="254"/>
      <c r="O78" s="254"/>
      <c r="P78" s="254"/>
      <c r="Q78" s="254"/>
      <c r="R78" s="254"/>
      <c r="S78" s="254"/>
      <c r="T78" s="254"/>
      <c r="U78" s="254"/>
      <c r="V78" s="254"/>
      <c r="W78" s="254"/>
      <c r="X78" s="254"/>
      <c r="Y78" s="254"/>
      <c r="Z78" s="70" t="s">
        <v>243</v>
      </c>
      <c r="AA78" s="255"/>
      <c r="AB78" s="255"/>
      <c r="AC78" s="71" t="s">
        <v>244</v>
      </c>
      <c r="AD78" s="297"/>
      <c r="AE78" s="297"/>
      <c r="AF78" s="297"/>
      <c r="AG78" s="297"/>
      <c r="AH78" s="283">
        <f t="shared" ref="AH78" si="132">A92</f>
        <v>0</v>
      </c>
      <c r="AI78" s="283"/>
      <c r="AJ78" s="283">
        <f t="shared" ref="AJ78" si="133">E92</f>
        <v>0</v>
      </c>
      <c r="AK78" s="283"/>
      <c r="AL78" s="283">
        <f t="shared" ref="AL78" si="134">H92</f>
        <v>0</v>
      </c>
      <c r="AM78" s="283"/>
      <c r="AN78" s="283"/>
      <c r="AO78" s="283"/>
      <c r="AP78" s="283">
        <f t="shared" ref="AP78" si="135">K92</f>
        <v>0</v>
      </c>
      <c r="AQ78" s="283"/>
      <c r="AR78" s="283"/>
      <c r="AS78" s="283">
        <f t="shared" ref="AS78" si="136">N92</f>
        <v>0</v>
      </c>
      <c r="AT78" s="283"/>
      <c r="AU78" s="283"/>
      <c r="AV78" s="66">
        <f t="shared" ref="AV78:AW78" si="137">Q92</f>
        <v>0</v>
      </c>
      <c r="AW78" s="68">
        <f t="shared" si="137"/>
        <v>0</v>
      </c>
      <c r="AX78" s="301">
        <f t="shared" ref="AX78" si="138">T92</f>
        <v>0</v>
      </c>
      <c r="AY78" s="301"/>
      <c r="AZ78" s="301"/>
      <c r="BA78" s="301"/>
      <c r="BB78" s="303">
        <f t="shared" ref="BB78" si="139">AD92</f>
        <v>0</v>
      </c>
      <c r="BC78" s="283"/>
      <c r="BD78" s="283"/>
      <c r="BE78" s="283"/>
      <c r="BF78" s="283"/>
      <c r="BG78" s="283">
        <f t="shared" ref="BG78" si="140">X92</f>
        <v>0</v>
      </c>
      <c r="BH78" s="283"/>
      <c r="BI78" s="284">
        <f t="shared" ref="BI78" si="141">AA92</f>
        <v>0</v>
      </c>
      <c r="BJ78" s="283"/>
      <c r="BK78" s="302">
        <f t="shared" ref="BK78" si="142">X93</f>
        <v>0</v>
      </c>
      <c r="BL78" s="302"/>
      <c r="BM78" s="302"/>
      <c r="BN78" s="302"/>
      <c r="BO78" s="302"/>
      <c r="BP78" s="302"/>
      <c r="BQ78" s="302"/>
    </row>
    <row r="79" spans="1:69">
      <c r="A79" s="254"/>
      <c r="B79" s="254"/>
      <c r="C79" s="254"/>
      <c r="D79" s="254"/>
      <c r="E79" s="254"/>
      <c r="F79" s="254"/>
      <c r="G79" s="254"/>
      <c r="H79" s="254"/>
      <c r="I79" s="254"/>
      <c r="J79" s="254"/>
      <c r="K79" s="254"/>
      <c r="L79" s="254"/>
      <c r="M79" s="254"/>
      <c r="N79" s="254"/>
      <c r="O79" s="254"/>
      <c r="P79" s="254"/>
      <c r="Q79" s="254"/>
      <c r="R79" s="254"/>
      <c r="S79" s="254"/>
      <c r="T79" s="254"/>
      <c r="U79" s="254"/>
      <c r="V79" s="254"/>
      <c r="W79" s="254"/>
      <c r="X79" s="294"/>
      <c r="Y79" s="295"/>
      <c r="Z79" s="295"/>
      <c r="AA79" s="295"/>
      <c r="AB79" s="295"/>
      <c r="AC79" s="295"/>
      <c r="AD79" s="295"/>
      <c r="AE79" s="295"/>
      <c r="AF79" s="295"/>
      <c r="AG79" s="296"/>
      <c r="AH79" s="283">
        <f t="shared" ref="AH79" si="143">A94</f>
        <v>0</v>
      </c>
      <c r="AI79" s="283"/>
      <c r="AJ79" s="283">
        <f t="shared" ref="AJ79" si="144">E94</f>
        <v>0</v>
      </c>
      <c r="AK79" s="283"/>
      <c r="AL79" s="283">
        <f t="shared" ref="AL79" si="145">H94</f>
        <v>0</v>
      </c>
      <c r="AM79" s="283"/>
      <c r="AN79" s="283"/>
      <c r="AO79" s="283"/>
      <c r="AP79" s="283">
        <f t="shared" ref="AP79" si="146">K94</f>
        <v>0</v>
      </c>
      <c r="AQ79" s="283"/>
      <c r="AR79" s="283"/>
      <c r="AS79" s="283">
        <f t="shared" ref="AS79" si="147">N94</f>
        <v>0</v>
      </c>
      <c r="AT79" s="283"/>
      <c r="AU79" s="283"/>
      <c r="AV79" s="66">
        <f t="shared" ref="AV79:AW79" si="148">Q94</f>
        <v>0</v>
      </c>
      <c r="AW79" s="68">
        <f t="shared" si="148"/>
        <v>0</v>
      </c>
      <c r="AX79" s="301">
        <f t="shared" ref="AX79" si="149">T94</f>
        <v>0</v>
      </c>
      <c r="AY79" s="301"/>
      <c r="AZ79" s="301"/>
      <c r="BA79" s="301"/>
      <c r="BB79" s="303">
        <f t="shared" ref="BB79" si="150">AD94</f>
        <v>0</v>
      </c>
      <c r="BC79" s="283"/>
      <c r="BD79" s="283"/>
      <c r="BE79" s="283"/>
      <c r="BF79" s="283"/>
      <c r="BG79" s="283">
        <f t="shared" ref="BG79" si="151">X94</f>
        <v>0</v>
      </c>
      <c r="BH79" s="283"/>
      <c r="BI79" s="284">
        <f t="shared" ref="BI79" si="152">AA94</f>
        <v>0</v>
      </c>
      <c r="BJ79" s="283"/>
      <c r="BK79" s="302">
        <f t="shared" ref="BK79" si="153">X95</f>
        <v>0</v>
      </c>
      <c r="BL79" s="302"/>
      <c r="BM79" s="302"/>
      <c r="BN79" s="302"/>
      <c r="BO79" s="302"/>
      <c r="BP79" s="302"/>
      <c r="BQ79" s="302"/>
    </row>
    <row r="80" spans="1:69" ht="15" customHeight="1">
      <c r="A80" s="254"/>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70" t="s">
        <v>243</v>
      </c>
      <c r="AA80" s="255"/>
      <c r="AB80" s="255"/>
      <c r="AC80" s="71" t="s">
        <v>244</v>
      </c>
      <c r="AD80" s="297"/>
      <c r="AE80" s="297"/>
      <c r="AF80" s="297"/>
      <c r="AG80" s="297"/>
      <c r="AH80" s="283">
        <f t="shared" ref="AH80" si="154">A98</f>
        <v>0</v>
      </c>
      <c r="AI80" s="283"/>
      <c r="AJ80" s="283">
        <f t="shared" ref="AJ80" si="155">E98</f>
        <v>0</v>
      </c>
      <c r="AK80" s="283"/>
      <c r="AL80" s="283">
        <f t="shared" ref="AL80" si="156">H98</f>
        <v>0</v>
      </c>
      <c r="AM80" s="283"/>
      <c r="AN80" s="283"/>
      <c r="AO80" s="283"/>
      <c r="AP80" s="283">
        <f t="shared" ref="AP80" si="157">K98</f>
        <v>0</v>
      </c>
      <c r="AQ80" s="283"/>
      <c r="AR80" s="283"/>
      <c r="AS80" s="283">
        <f t="shared" ref="AS80" si="158">N98</f>
        <v>0</v>
      </c>
      <c r="AT80" s="283"/>
      <c r="AU80" s="283"/>
      <c r="AV80" s="66">
        <f t="shared" ref="AV80:AW80" si="159">Q98</f>
        <v>0</v>
      </c>
      <c r="AW80" s="68">
        <f t="shared" si="159"/>
        <v>0</v>
      </c>
      <c r="AX80" s="301">
        <f t="shared" ref="AX80" si="160">T98</f>
        <v>0</v>
      </c>
      <c r="AY80" s="301"/>
      <c r="AZ80" s="301"/>
      <c r="BA80" s="301"/>
      <c r="BB80" s="303">
        <f t="shared" ref="BB80" si="161">AD98</f>
        <v>0</v>
      </c>
      <c r="BC80" s="283"/>
      <c r="BD80" s="283"/>
      <c r="BE80" s="283"/>
      <c r="BF80" s="283"/>
      <c r="BG80" s="283">
        <f t="shared" ref="BG80" si="162">X98</f>
        <v>0</v>
      </c>
      <c r="BH80" s="283"/>
      <c r="BI80" s="284">
        <f t="shared" ref="BI80" si="163">AA98</f>
        <v>0</v>
      </c>
      <c r="BJ80" s="283"/>
      <c r="BK80" s="302">
        <f t="shared" ref="BK80" si="164">X99</f>
        <v>0</v>
      </c>
      <c r="BL80" s="302"/>
      <c r="BM80" s="302"/>
      <c r="BN80" s="302"/>
      <c r="BO80" s="302"/>
      <c r="BP80" s="302"/>
      <c r="BQ80" s="302"/>
    </row>
    <row r="81" spans="1:69" ht="15" customHeight="1">
      <c r="A81" s="254"/>
      <c r="B81" s="254"/>
      <c r="C81" s="254"/>
      <c r="D81" s="254"/>
      <c r="E81" s="254"/>
      <c r="F81" s="254"/>
      <c r="G81" s="254"/>
      <c r="H81" s="254"/>
      <c r="I81" s="254"/>
      <c r="J81" s="254"/>
      <c r="K81" s="254"/>
      <c r="L81" s="254"/>
      <c r="M81" s="254"/>
      <c r="N81" s="254"/>
      <c r="O81" s="254"/>
      <c r="P81" s="254"/>
      <c r="Q81" s="254"/>
      <c r="R81" s="254"/>
      <c r="S81" s="254"/>
      <c r="T81" s="254"/>
      <c r="U81" s="254"/>
      <c r="V81" s="254"/>
      <c r="W81" s="254"/>
      <c r="X81" s="294"/>
      <c r="Y81" s="295"/>
      <c r="Z81" s="295"/>
      <c r="AA81" s="295"/>
      <c r="AB81" s="295"/>
      <c r="AC81" s="295"/>
      <c r="AD81" s="295"/>
      <c r="AE81" s="295"/>
      <c r="AF81" s="295"/>
      <c r="AG81" s="296"/>
      <c r="AH81" s="283">
        <f t="shared" ref="AH81" si="165">A100</f>
        <v>0</v>
      </c>
      <c r="AI81" s="283"/>
      <c r="AJ81" s="283">
        <f t="shared" ref="AJ81" si="166">E100</f>
        <v>0</v>
      </c>
      <c r="AK81" s="283"/>
      <c r="AL81" s="283">
        <f t="shared" ref="AL81" si="167">H100</f>
        <v>0</v>
      </c>
      <c r="AM81" s="283"/>
      <c r="AN81" s="283"/>
      <c r="AO81" s="283"/>
      <c r="AP81" s="283">
        <f t="shared" ref="AP81" si="168">K100</f>
        <v>0</v>
      </c>
      <c r="AQ81" s="283"/>
      <c r="AR81" s="283"/>
      <c r="AS81" s="283">
        <f t="shared" ref="AS81" si="169">N100</f>
        <v>0</v>
      </c>
      <c r="AT81" s="283"/>
      <c r="AU81" s="283"/>
      <c r="AV81" s="66">
        <f t="shared" ref="AV81:AW81" si="170">Q100</f>
        <v>0</v>
      </c>
      <c r="AW81" s="68">
        <f t="shared" si="170"/>
        <v>0</v>
      </c>
      <c r="AX81" s="301">
        <f t="shared" ref="AX81" si="171">T100</f>
        <v>0</v>
      </c>
      <c r="AY81" s="301"/>
      <c r="AZ81" s="301"/>
      <c r="BA81" s="301"/>
      <c r="BB81" s="303">
        <f t="shared" ref="BB81" si="172">AD100</f>
        <v>0</v>
      </c>
      <c r="BC81" s="283"/>
      <c r="BD81" s="283"/>
      <c r="BE81" s="283"/>
      <c r="BF81" s="283"/>
      <c r="BG81" s="283">
        <f t="shared" ref="BG81" si="173">X100</f>
        <v>0</v>
      </c>
      <c r="BH81" s="283"/>
      <c r="BI81" s="284">
        <f t="shared" ref="BI81" si="174">AA100</f>
        <v>0</v>
      </c>
      <c r="BJ81" s="283"/>
      <c r="BK81" s="302">
        <f t="shared" ref="BK81" si="175">X101</f>
        <v>0</v>
      </c>
      <c r="BL81" s="302"/>
      <c r="BM81" s="302"/>
      <c r="BN81" s="302"/>
      <c r="BO81" s="302"/>
      <c r="BP81" s="302"/>
      <c r="BQ81" s="302"/>
    </row>
    <row r="82" spans="1:69">
      <c r="A82" s="254"/>
      <c r="B82" s="254"/>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70" t="s">
        <v>243</v>
      </c>
      <c r="AA82" s="255"/>
      <c r="AB82" s="255"/>
      <c r="AC82" s="71" t="s">
        <v>244</v>
      </c>
      <c r="AD82" s="297"/>
      <c r="AE82" s="297"/>
      <c r="AF82" s="297"/>
      <c r="AG82" s="297"/>
      <c r="AH82" s="283">
        <f t="shared" ref="AH82" si="176">A102</f>
        <v>0</v>
      </c>
      <c r="AI82" s="283"/>
      <c r="AJ82" s="283">
        <f t="shared" ref="AJ82" si="177">E102</f>
        <v>0</v>
      </c>
      <c r="AK82" s="283"/>
      <c r="AL82" s="283">
        <f t="shared" ref="AL82" si="178">H102</f>
        <v>0</v>
      </c>
      <c r="AM82" s="283"/>
      <c r="AN82" s="283"/>
      <c r="AO82" s="283"/>
      <c r="AP82" s="283">
        <f t="shared" ref="AP82" si="179">K102</f>
        <v>0</v>
      </c>
      <c r="AQ82" s="283"/>
      <c r="AR82" s="283"/>
      <c r="AS82" s="283">
        <f t="shared" ref="AS82" si="180">N102</f>
        <v>0</v>
      </c>
      <c r="AT82" s="283"/>
      <c r="AU82" s="283"/>
      <c r="AV82" s="66">
        <f t="shared" ref="AV82:AW82" si="181">Q102</f>
        <v>0</v>
      </c>
      <c r="AW82" s="68">
        <f t="shared" si="181"/>
        <v>0</v>
      </c>
      <c r="AX82" s="301">
        <f t="shared" ref="AX82" si="182">T102</f>
        <v>0</v>
      </c>
      <c r="AY82" s="301"/>
      <c r="AZ82" s="301"/>
      <c r="BA82" s="301"/>
      <c r="BB82" s="303">
        <f t="shared" ref="BB82" si="183">AD102</f>
        <v>0</v>
      </c>
      <c r="BC82" s="283"/>
      <c r="BD82" s="283"/>
      <c r="BE82" s="283"/>
      <c r="BF82" s="283"/>
      <c r="BG82" s="283">
        <f t="shared" ref="BG82" si="184">X102</f>
        <v>0</v>
      </c>
      <c r="BH82" s="283"/>
      <c r="BI82" s="284">
        <f t="shared" ref="BI82" si="185">AA102</f>
        <v>0</v>
      </c>
      <c r="BJ82" s="283"/>
      <c r="BK82" s="302">
        <f t="shared" ref="BK82" si="186">X103</f>
        <v>0</v>
      </c>
      <c r="BL82" s="302"/>
      <c r="BM82" s="302"/>
      <c r="BN82" s="302"/>
      <c r="BO82" s="302"/>
      <c r="BP82" s="302"/>
      <c r="BQ82" s="302"/>
    </row>
    <row r="83" spans="1:69" ht="15" customHeight="1">
      <c r="A83" s="254"/>
      <c r="B83" s="254"/>
      <c r="C83" s="254"/>
      <c r="D83" s="254"/>
      <c r="E83" s="254"/>
      <c r="F83" s="254"/>
      <c r="G83" s="254"/>
      <c r="H83" s="254"/>
      <c r="I83" s="254"/>
      <c r="J83" s="254"/>
      <c r="K83" s="254"/>
      <c r="L83" s="254"/>
      <c r="M83" s="254"/>
      <c r="N83" s="254"/>
      <c r="O83" s="254"/>
      <c r="P83" s="254"/>
      <c r="Q83" s="254"/>
      <c r="R83" s="254"/>
      <c r="S83" s="254"/>
      <c r="T83" s="254"/>
      <c r="U83" s="254"/>
      <c r="V83" s="254"/>
      <c r="W83" s="254"/>
      <c r="X83" s="294"/>
      <c r="Y83" s="295"/>
      <c r="Z83" s="295"/>
      <c r="AA83" s="295"/>
      <c r="AB83" s="295"/>
      <c r="AC83" s="295"/>
      <c r="AD83" s="295"/>
      <c r="AE83" s="295"/>
      <c r="AF83" s="295"/>
      <c r="AG83" s="296"/>
      <c r="AH83" s="283">
        <f t="shared" ref="AH83" si="187">A104</f>
        <v>0</v>
      </c>
      <c r="AI83" s="283"/>
      <c r="AJ83" s="283">
        <f t="shared" ref="AJ83" si="188">E104</f>
        <v>0</v>
      </c>
      <c r="AK83" s="283"/>
      <c r="AL83" s="283">
        <f t="shared" ref="AL83" si="189">H104</f>
        <v>0</v>
      </c>
      <c r="AM83" s="283"/>
      <c r="AN83" s="283"/>
      <c r="AO83" s="283"/>
      <c r="AP83" s="283">
        <f t="shared" ref="AP83" si="190">K104</f>
        <v>0</v>
      </c>
      <c r="AQ83" s="283"/>
      <c r="AR83" s="283"/>
      <c r="AS83" s="283">
        <f t="shared" ref="AS83" si="191">N104</f>
        <v>0</v>
      </c>
      <c r="AT83" s="283"/>
      <c r="AU83" s="283"/>
      <c r="AV83" s="66">
        <f t="shared" ref="AV83:AW83" si="192">Q104</f>
        <v>0</v>
      </c>
      <c r="AW83" s="68">
        <f t="shared" si="192"/>
        <v>0</v>
      </c>
      <c r="AX83" s="301">
        <f t="shared" ref="AX83" si="193">T104</f>
        <v>0</v>
      </c>
      <c r="AY83" s="301"/>
      <c r="AZ83" s="301"/>
      <c r="BA83" s="301"/>
      <c r="BB83" s="303">
        <f t="shared" ref="BB83" si="194">AD104</f>
        <v>0</v>
      </c>
      <c r="BC83" s="283"/>
      <c r="BD83" s="283"/>
      <c r="BE83" s="283"/>
      <c r="BF83" s="283"/>
      <c r="BG83" s="283">
        <f t="shared" ref="BG83" si="195">X104</f>
        <v>0</v>
      </c>
      <c r="BH83" s="283"/>
      <c r="BI83" s="284">
        <f t="shared" ref="BI83" si="196">AA104</f>
        <v>0</v>
      </c>
      <c r="BJ83" s="283"/>
      <c r="BK83" s="302">
        <f t="shared" ref="BK83" si="197">X105</f>
        <v>0</v>
      </c>
      <c r="BL83" s="302"/>
      <c r="BM83" s="302"/>
      <c r="BN83" s="302"/>
      <c r="BO83" s="302"/>
      <c r="BP83" s="302"/>
      <c r="BQ83" s="302"/>
    </row>
    <row r="84" spans="1:69">
      <c r="A84" s="254"/>
      <c r="B84" s="254"/>
      <c r="C84" s="254"/>
      <c r="D84" s="254"/>
      <c r="E84" s="254"/>
      <c r="F84" s="254"/>
      <c r="G84" s="254"/>
      <c r="H84" s="254"/>
      <c r="I84" s="254"/>
      <c r="J84" s="254"/>
      <c r="K84" s="254"/>
      <c r="L84" s="254"/>
      <c r="M84" s="254"/>
      <c r="N84" s="254"/>
      <c r="O84" s="254"/>
      <c r="P84" s="254"/>
      <c r="Q84" s="254"/>
      <c r="R84" s="254"/>
      <c r="S84" s="254"/>
      <c r="T84" s="254"/>
      <c r="U84" s="254"/>
      <c r="V84" s="254"/>
      <c r="W84" s="254"/>
      <c r="X84" s="254"/>
      <c r="Y84" s="254"/>
      <c r="Z84" s="70" t="s">
        <v>243</v>
      </c>
      <c r="AA84" s="255"/>
      <c r="AB84" s="255"/>
      <c r="AC84" s="71" t="s">
        <v>244</v>
      </c>
      <c r="AD84" s="297"/>
      <c r="AE84" s="297"/>
      <c r="AF84" s="297"/>
      <c r="AG84" s="297"/>
      <c r="AH84" s="283">
        <f t="shared" ref="AH84" si="198">A106</f>
        <v>0</v>
      </c>
      <c r="AI84" s="283"/>
      <c r="AJ84" s="283">
        <f t="shared" ref="AJ84" si="199">E106</f>
        <v>0</v>
      </c>
      <c r="AK84" s="283"/>
      <c r="AL84" s="283">
        <f t="shared" ref="AL84" si="200">H106</f>
        <v>0</v>
      </c>
      <c r="AM84" s="283"/>
      <c r="AN84" s="283"/>
      <c r="AO84" s="283"/>
      <c r="AP84" s="283">
        <f t="shared" ref="AP84" si="201">K106</f>
        <v>0</v>
      </c>
      <c r="AQ84" s="283"/>
      <c r="AR84" s="283"/>
      <c r="AS84" s="283">
        <f t="shared" ref="AS84" si="202">N106</f>
        <v>0</v>
      </c>
      <c r="AT84" s="283"/>
      <c r="AU84" s="283"/>
      <c r="AV84" s="66">
        <f t="shared" ref="AV84:AW84" si="203">Q106</f>
        <v>0</v>
      </c>
      <c r="AW84" s="68">
        <f t="shared" si="203"/>
        <v>0</v>
      </c>
      <c r="AX84" s="301">
        <f t="shared" ref="AX84" si="204">T106</f>
        <v>0</v>
      </c>
      <c r="AY84" s="301"/>
      <c r="AZ84" s="301"/>
      <c r="BA84" s="301"/>
      <c r="BB84" s="303">
        <f t="shared" ref="BB84" si="205">AD106</f>
        <v>0</v>
      </c>
      <c r="BC84" s="283"/>
      <c r="BD84" s="283"/>
      <c r="BE84" s="283"/>
      <c r="BF84" s="283"/>
      <c r="BG84" s="283">
        <f t="shared" ref="BG84" si="206">X106</f>
        <v>0</v>
      </c>
      <c r="BH84" s="283"/>
      <c r="BI84" s="284">
        <f t="shared" ref="BI84" si="207">AA106</f>
        <v>0</v>
      </c>
      <c r="BJ84" s="283"/>
      <c r="BK84" s="302">
        <f t="shared" ref="BK84" si="208">X107</f>
        <v>0</v>
      </c>
      <c r="BL84" s="302"/>
      <c r="BM84" s="302"/>
      <c r="BN84" s="302"/>
      <c r="BO84" s="302"/>
      <c r="BP84" s="302"/>
      <c r="BQ84" s="302"/>
    </row>
    <row r="85" spans="1:69">
      <c r="A85" s="254"/>
      <c r="B85" s="254"/>
      <c r="C85" s="254"/>
      <c r="D85" s="254"/>
      <c r="E85" s="254"/>
      <c r="F85" s="254"/>
      <c r="G85" s="254"/>
      <c r="H85" s="254"/>
      <c r="I85" s="254"/>
      <c r="J85" s="254"/>
      <c r="K85" s="254"/>
      <c r="L85" s="254"/>
      <c r="M85" s="254"/>
      <c r="N85" s="254"/>
      <c r="O85" s="254"/>
      <c r="P85" s="254"/>
      <c r="Q85" s="254"/>
      <c r="R85" s="254"/>
      <c r="S85" s="254"/>
      <c r="T85" s="254"/>
      <c r="U85" s="254"/>
      <c r="V85" s="254"/>
      <c r="W85" s="254"/>
      <c r="X85" s="294"/>
      <c r="Y85" s="295"/>
      <c r="Z85" s="295"/>
      <c r="AA85" s="295"/>
      <c r="AB85" s="295"/>
      <c r="AC85" s="295"/>
      <c r="AD85" s="295"/>
      <c r="AE85" s="295"/>
      <c r="AF85" s="295"/>
      <c r="AG85" s="296"/>
      <c r="AH85" s="283">
        <f t="shared" ref="AH85" si="209">A108</f>
        <v>0</v>
      </c>
      <c r="AI85" s="283"/>
      <c r="AJ85" s="283">
        <f t="shared" ref="AJ85" si="210">E108</f>
        <v>0</v>
      </c>
      <c r="AK85" s="283"/>
      <c r="AL85" s="283">
        <f t="shared" ref="AL85" si="211">H108</f>
        <v>0</v>
      </c>
      <c r="AM85" s="283"/>
      <c r="AN85" s="283"/>
      <c r="AO85" s="283"/>
      <c r="AP85" s="283">
        <f t="shared" ref="AP85" si="212">K108</f>
        <v>0</v>
      </c>
      <c r="AQ85" s="283"/>
      <c r="AR85" s="283"/>
      <c r="AS85" s="283">
        <f t="shared" ref="AS85" si="213">N108</f>
        <v>0</v>
      </c>
      <c r="AT85" s="283"/>
      <c r="AU85" s="283"/>
      <c r="AV85" s="66">
        <f t="shared" ref="AV85:AW85" si="214">Q108</f>
        <v>0</v>
      </c>
      <c r="AW85" s="68">
        <f t="shared" si="214"/>
        <v>0</v>
      </c>
      <c r="AX85" s="301">
        <f t="shared" ref="AX85" si="215">T108</f>
        <v>0</v>
      </c>
      <c r="AY85" s="301"/>
      <c r="AZ85" s="301"/>
      <c r="BA85" s="301"/>
      <c r="BB85" s="303">
        <f t="shared" ref="BB85" si="216">AD108</f>
        <v>0</v>
      </c>
      <c r="BC85" s="283"/>
      <c r="BD85" s="283"/>
      <c r="BE85" s="283"/>
      <c r="BF85" s="283"/>
      <c r="BG85" s="283">
        <f t="shared" ref="BG85" si="217">X108</f>
        <v>0</v>
      </c>
      <c r="BH85" s="283"/>
      <c r="BI85" s="284">
        <f t="shared" ref="BI85" si="218">AA108</f>
        <v>0</v>
      </c>
      <c r="BJ85" s="283"/>
      <c r="BK85" s="302">
        <f t="shared" ref="BK85" si="219">X109</f>
        <v>0</v>
      </c>
      <c r="BL85" s="302"/>
      <c r="BM85" s="302"/>
      <c r="BN85" s="302"/>
      <c r="BO85" s="302"/>
      <c r="BP85" s="302"/>
      <c r="BQ85" s="302"/>
    </row>
    <row r="86" spans="1:69">
      <c r="A86" s="254"/>
      <c r="B86" s="254"/>
      <c r="C86" s="254"/>
      <c r="D86" s="254"/>
      <c r="E86" s="254"/>
      <c r="F86" s="254"/>
      <c r="G86" s="254"/>
      <c r="H86" s="254"/>
      <c r="I86" s="254"/>
      <c r="J86" s="254"/>
      <c r="K86" s="254"/>
      <c r="L86" s="254"/>
      <c r="M86" s="254"/>
      <c r="N86" s="254"/>
      <c r="O86" s="254"/>
      <c r="P86" s="254"/>
      <c r="Q86" s="254"/>
      <c r="R86" s="254"/>
      <c r="S86" s="254"/>
      <c r="T86" s="254"/>
      <c r="U86" s="254"/>
      <c r="V86" s="254"/>
      <c r="W86" s="254"/>
      <c r="X86" s="254"/>
      <c r="Y86" s="254"/>
      <c r="Z86" s="70" t="s">
        <v>243</v>
      </c>
      <c r="AA86" s="255"/>
      <c r="AB86" s="255"/>
      <c r="AC86" s="71" t="s">
        <v>244</v>
      </c>
      <c r="AD86" s="297"/>
      <c r="AE86" s="297"/>
      <c r="AF86" s="297"/>
      <c r="AG86" s="297"/>
      <c r="AH86" s="283">
        <f t="shared" ref="AH86" si="220">A114</f>
        <v>0</v>
      </c>
      <c r="AI86" s="283"/>
      <c r="AJ86" s="283">
        <f t="shared" ref="AJ86" si="221">E114</f>
        <v>0</v>
      </c>
      <c r="AK86" s="283"/>
      <c r="AL86" s="283">
        <f t="shared" ref="AL86" si="222">H114</f>
        <v>0</v>
      </c>
      <c r="AM86" s="283"/>
      <c r="AN86" s="283"/>
      <c r="AO86" s="283"/>
      <c r="AP86" s="283">
        <f t="shared" ref="AP86" si="223">K114</f>
        <v>0</v>
      </c>
      <c r="AQ86" s="283"/>
      <c r="AR86" s="283"/>
      <c r="AS86" s="283">
        <f t="shared" ref="AS86" si="224">N114</f>
        <v>0</v>
      </c>
      <c r="AT86" s="283"/>
      <c r="AU86" s="283"/>
      <c r="AV86" s="66">
        <f t="shared" ref="AV86:AW86" si="225">Q114</f>
        <v>0</v>
      </c>
      <c r="AW86" s="68">
        <f t="shared" si="225"/>
        <v>0</v>
      </c>
      <c r="AX86" s="301">
        <f t="shared" ref="AX86" si="226">T114</f>
        <v>0</v>
      </c>
      <c r="AY86" s="301"/>
      <c r="AZ86" s="301"/>
      <c r="BA86" s="301"/>
      <c r="BB86" s="303">
        <f t="shared" ref="BB86" si="227">AD114</f>
        <v>0</v>
      </c>
      <c r="BC86" s="283"/>
      <c r="BD86" s="283"/>
      <c r="BE86" s="283"/>
      <c r="BF86" s="283"/>
      <c r="BG86" s="283">
        <f t="shared" ref="BG86" si="228">X114</f>
        <v>0</v>
      </c>
      <c r="BH86" s="283"/>
      <c r="BI86" s="284">
        <f t="shared" ref="BI86" si="229">AA114</f>
        <v>0</v>
      </c>
      <c r="BJ86" s="283"/>
      <c r="BK86" s="302">
        <f t="shared" ref="BK86" si="230">X115</f>
        <v>0</v>
      </c>
      <c r="BL86" s="302"/>
      <c r="BM86" s="302"/>
      <c r="BN86" s="302"/>
      <c r="BO86" s="302"/>
      <c r="BP86" s="302"/>
      <c r="BQ86" s="302"/>
    </row>
    <row r="87" spans="1:69">
      <c r="A87" s="254"/>
      <c r="B87" s="254"/>
      <c r="C87" s="254"/>
      <c r="D87" s="254"/>
      <c r="E87" s="254"/>
      <c r="F87" s="254"/>
      <c r="G87" s="254"/>
      <c r="H87" s="254"/>
      <c r="I87" s="254"/>
      <c r="J87" s="254"/>
      <c r="K87" s="254"/>
      <c r="L87" s="254"/>
      <c r="M87" s="254"/>
      <c r="N87" s="254"/>
      <c r="O87" s="254"/>
      <c r="P87" s="254"/>
      <c r="Q87" s="254"/>
      <c r="R87" s="254"/>
      <c r="S87" s="254"/>
      <c r="T87" s="254"/>
      <c r="U87" s="254"/>
      <c r="V87" s="254"/>
      <c r="W87" s="254"/>
      <c r="X87" s="294"/>
      <c r="Y87" s="295"/>
      <c r="Z87" s="295"/>
      <c r="AA87" s="295"/>
      <c r="AB87" s="295"/>
      <c r="AC87" s="295"/>
      <c r="AD87" s="295"/>
      <c r="AE87" s="295"/>
      <c r="AF87" s="295"/>
      <c r="AG87" s="296"/>
      <c r="AH87" s="283">
        <f t="shared" ref="AH87" si="231">A116</f>
        <v>0</v>
      </c>
      <c r="AI87" s="283"/>
      <c r="AJ87" s="283">
        <f t="shared" ref="AJ87" si="232">E116</f>
        <v>0</v>
      </c>
      <c r="AK87" s="283"/>
      <c r="AL87" s="283">
        <f t="shared" ref="AL87" si="233">H116</f>
        <v>0</v>
      </c>
      <c r="AM87" s="283"/>
      <c r="AN87" s="283"/>
      <c r="AO87" s="283"/>
      <c r="AP87" s="283">
        <f t="shared" ref="AP87" si="234">K116</f>
        <v>0</v>
      </c>
      <c r="AQ87" s="283"/>
      <c r="AR87" s="283"/>
      <c r="AS87" s="283">
        <f t="shared" ref="AS87" si="235">N116</f>
        <v>0</v>
      </c>
      <c r="AT87" s="283"/>
      <c r="AU87" s="283"/>
      <c r="AV87" s="66">
        <f t="shared" ref="AV87:AW87" si="236">Q116</f>
        <v>0</v>
      </c>
      <c r="AW87" s="68">
        <f t="shared" si="236"/>
        <v>0</v>
      </c>
      <c r="AX87" s="301">
        <f t="shared" ref="AX87" si="237">T116</f>
        <v>0</v>
      </c>
      <c r="AY87" s="301"/>
      <c r="AZ87" s="301"/>
      <c r="BA87" s="301"/>
      <c r="BB87" s="303">
        <f t="shared" ref="BB87" si="238">AD116</f>
        <v>0</v>
      </c>
      <c r="BC87" s="283"/>
      <c r="BD87" s="283"/>
      <c r="BE87" s="283"/>
      <c r="BF87" s="283"/>
      <c r="BG87" s="283">
        <f t="shared" ref="BG87" si="239">X116</f>
        <v>0</v>
      </c>
      <c r="BH87" s="283"/>
      <c r="BI87" s="284">
        <f t="shared" ref="BI87" si="240">AA116</f>
        <v>0</v>
      </c>
      <c r="BJ87" s="283"/>
      <c r="BK87" s="302">
        <f t="shared" ref="BK87" si="241">X117</f>
        <v>0</v>
      </c>
      <c r="BL87" s="302"/>
      <c r="BM87" s="302"/>
      <c r="BN87" s="302"/>
      <c r="BO87" s="302"/>
      <c r="BP87" s="302"/>
      <c r="BQ87" s="302"/>
    </row>
    <row r="88" spans="1:69">
      <c r="A88" s="254"/>
      <c r="B88" s="254"/>
      <c r="C88" s="254"/>
      <c r="D88" s="254"/>
      <c r="E88" s="254"/>
      <c r="F88" s="254"/>
      <c r="G88" s="254"/>
      <c r="H88" s="254"/>
      <c r="I88" s="254"/>
      <c r="J88" s="254"/>
      <c r="K88" s="254"/>
      <c r="L88" s="254"/>
      <c r="M88" s="254"/>
      <c r="N88" s="254"/>
      <c r="O88" s="254"/>
      <c r="P88" s="254"/>
      <c r="Q88" s="254"/>
      <c r="R88" s="254"/>
      <c r="S88" s="254"/>
      <c r="T88" s="254"/>
      <c r="U88" s="254"/>
      <c r="V88" s="254"/>
      <c r="W88" s="254"/>
      <c r="X88" s="254"/>
      <c r="Y88" s="254"/>
      <c r="Z88" s="70" t="s">
        <v>243</v>
      </c>
      <c r="AA88" s="255"/>
      <c r="AB88" s="255"/>
      <c r="AC88" s="71" t="s">
        <v>244</v>
      </c>
      <c r="AD88" s="297"/>
      <c r="AE88" s="297"/>
      <c r="AF88" s="297"/>
      <c r="AG88" s="297"/>
      <c r="AH88" s="283">
        <f t="shared" ref="AH88" si="242">A118</f>
        <v>0</v>
      </c>
      <c r="AI88" s="283"/>
      <c r="AJ88" s="283">
        <f t="shared" ref="AJ88" si="243">E118</f>
        <v>0</v>
      </c>
      <c r="AK88" s="283"/>
      <c r="AL88" s="283">
        <f t="shared" ref="AL88" si="244">H118</f>
        <v>0</v>
      </c>
      <c r="AM88" s="283"/>
      <c r="AN88" s="283"/>
      <c r="AO88" s="283"/>
      <c r="AP88" s="283">
        <f t="shared" ref="AP88" si="245">K118</f>
        <v>0</v>
      </c>
      <c r="AQ88" s="283"/>
      <c r="AR88" s="283"/>
      <c r="AS88" s="283">
        <f t="shared" ref="AS88" si="246">N118</f>
        <v>0</v>
      </c>
      <c r="AT88" s="283"/>
      <c r="AU88" s="283"/>
      <c r="AV88" s="66">
        <f t="shared" ref="AV88:AW88" si="247">Q118</f>
        <v>0</v>
      </c>
      <c r="AW88" s="68">
        <f t="shared" si="247"/>
        <v>0</v>
      </c>
      <c r="AX88" s="301">
        <f t="shared" ref="AX88" si="248">T118</f>
        <v>0</v>
      </c>
      <c r="AY88" s="301"/>
      <c r="AZ88" s="301"/>
      <c r="BA88" s="301"/>
      <c r="BB88" s="303">
        <f t="shared" ref="BB88" si="249">AD118</f>
        <v>0</v>
      </c>
      <c r="BC88" s="283"/>
      <c r="BD88" s="283"/>
      <c r="BE88" s="283"/>
      <c r="BF88" s="283"/>
      <c r="BG88" s="283">
        <f t="shared" ref="BG88" si="250">X118</f>
        <v>0</v>
      </c>
      <c r="BH88" s="283"/>
      <c r="BI88" s="284">
        <f t="shared" ref="BI88" si="251">AA118</f>
        <v>0</v>
      </c>
      <c r="BJ88" s="283"/>
      <c r="BK88" s="302">
        <f t="shared" ref="BK88" si="252">X119</f>
        <v>0</v>
      </c>
      <c r="BL88" s="302"/>
      <c r="BM88" s="302"/>
      <c r="BN88" s="302"/>
      <c r="BO88" s="302"/>
      <c r="BP88" s="302"/>
      <c r="BQ88" s="302"/>
    </row>
    <row r="89" spans="1:69">
      <c r="A89" s="254"/>
      <c r="B89" s="254"/>
      <c r="C89" s="254"/>
      <c r="D89" s="254"/>
      <c r="E89" s="254"/>
      <c r="F89" s="254"/>
      <c r="G89" s="254"/>
      <c r="H89" s="254"/>
      <c r="I89" s="254"/>
      <c r="J89" s="254"/>
      <c r="K89" s="254"/>
      <c r="L89" s="254"/>
      <c r="M89" s="254"/>
      <c r="N89" s="254"/>
      <c r="O89" s="254"/>
      <c r="P89" s="254"/>
      <c r="Q89" s="254"/>
      <c r="R89" s="254"/>
      <c r="S89" s="254"/>
      <c r="T89" s="254"/>
      <c r="U89" s="254"/>
      <c r="V89" s="254"/>
      <c r="W89" s="254"/>
      <c r="X89" s="294"/>
      <c r="Y89" s="295"/>
      <c r="Z89" s="295"/>
      <c r="AA89" s="295"/>
      <c r="AB89" s="295"/>
      <c r="AC89" s="295"/>
      <c r="AD89" s="295"/>
      <c r="AE89" s="295"/>
      <c r="AF89" s="295"/>
      <c r="AG89" s="296"/>
      <c r="AH89" s="283">
        <f t="shared" ref="AH89" si="253">A120</f>
        <v>0</v>
      </c>
      <c r="AI89" s="283"/>
      <c r="AJ89" s="283">
        <f t="shared" ref="AJ89" si="254">E120</f>
        <v>0</v>
      </c>
      <c r="AK89" s="283"/>
      <c r="AL89" s="283">
        <f t="shared" ref="AL89" si="255">H120</f>
        <v>0</v>
      </c>
      <c r="AM89" s="283"/>
      <c r="AN89" s="283"/>
      <c r="AO89" s="283"/>
      <c r="AP89" s="283">
        <f t="shared" ref="AP89" si="256">K120</f>
        <v>0</v>
      </c>
      <c r="AQ89" s="283"/>
      <c r="AR89" s="283"/>
      <c r="AS89" s="283">
        <f t="shared" ref="AS89" si="257">N120</f>
        <v>0</v>
      </c>
      <c r="AT89" s="283"/>
      <c r="AU89" s="283"/>
      <c r="AV89" s="66">
        <f t="shared" ref="AV89:AW89" si="258">Q120</f>
        <v>0</v>
      </c>
      <c r="AW89" s="68">
        <f t="shared" si="258"/>
        <v>0</v>
      </c>
      <c r="AX89" s="301">
        <f t="shared" ref="AX89" si="259">T120</f>
        <v>0</v>
      </c>
      <c r="AY89" s="301"/>
      <c r="AZ89" s="301"/>
      <c r="BA89" s="301"/>
      <c r="BB89" s="303">
        <f t="shared" ref="BB89" si="260">AD120</f>
        <v>0</v>
      </c>
      <c r="BC89" s="283"/>
      <c r="BD89" s="283"/>
      <c r="BE89" s="283"/>
      <c r="BF89" s="283"/>
      <c r="BG89" s="283">
        <f t="shared" ref="BG89" si="261">X120</f>
        <v>0</v>
      </c>
      <c r="BH89" s="283"/>
      <c r="BI89" s="284">
        <f t="shared" ref="BI89" si="262">AA120</f>
        <v>0</v>
      </c>
      <c r="BJ89" s="283"/>
      <c r="BK89" s="302">
        <f t="shared" ref="BK89" si="263">X121</f>
        <v>0</v>
      </c>
      <c r="BL89" s="302"/>
      <c r="BM89" s="302"/>
      <c r="BN89" s="302"/>
      <c r="BO89" s="302"/>
      <c r="BP89" s="302"/>
      <c r="BQ89" s="302"/>
    </row>
    <row r="90" spans="1:69">
      <c r="A90" s="254"/>
      <c r="B90" s="254"/>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70" t="s">
        <v>243</v>
      </c>
      <c r="AA90" s="255"/>
      <c r="AB90" s="255"/>
      <c r="AC90" s="71" t="s">
        <v>244</v>
      </c>
      <c r="AD90" s="297"/>
      <c r="AE90" s="297"/>
      <c r="AF90" s="297"/>
      <c r="AG90" s="297"/>
      <c r="AH90" s="283">
        <f t="shared" ref="AH90" si="264">A122</f>
        <v>0</v>
      </c>
      <c r="AI90" s="283"/>
      <c r="AJ90" s="283">
        <f t="shared" ref="AJ90" si="265">E122</f>
        <v>0</v>
      </c>
      <c r="AK90" s="283"/>
      <c r="AL90" s="283">
        <f t="shared" ref="AL90" si="266">H122</f>
        <v>0</v>
      </c>
      <c r="AM90" s="283"/>
      <c r="AN90" s="283"/>
      <c r="AO90" s="283"/>
      <c r="AP90" s="283">
        <f t="shared" ref="AP90" si="267">K122</f>
        <v>0</v>
      </c>
      <c r="AQ90" s="283"/>
      <c r="AR90" s="283"/>
      <c r="AS90" s="283">
        <f t="shared" ref="AS90" si="268">N122</f>
        <v>0</v>
      </c>
      <c r="AT90" s="283"/>
      <c r="AU90" s="283"/>
      <c r="AV90" s="66">
        <f t="shared" ref="AV90:AW90" si="269">Q122</f>
        <v>0</v>
      </c>
      <c r="AW90" s="68">
        <f t="shared" si="269"/>
        <v>0</v>
      </c>
      <c r="AX90" s="301">
        <f t="shared" ref="AX90" si="270">T122</f>
        <v>0</v>
      </c>
      <c r="AY90" s="301"/>
      <c r="AZ90" s="301"/>
      <c r="BA90" s="301"/>
      <c r="BB90" s="303">
        <f t="shared" ref="BB90" si="271">AD122</f>
        <v>0</v>
      </c>
      <c r="BC90" s="283"/>
      <c r="BD90" s="283"/>
      <c r="BE90" s="283"/>
      <c r="BF90" s="283"/>
      <c r="BG90" s="283">
        <f t="shared" ref="BG90" si="272">X122</f>
        <v>0</v>
      </c>
      <c r="BH90" s="283"/>
      <c r="BI90" s="284">
        <f t="shared" ref="BI90" si="273">AA122</f>
        <v>0</v>
      </c>
      <c r="BJ90" s="283"/>
      <c r="BK90" s="302">
        <f t="shared" ref="BK90" si="274">X123</f>
        <v>0</v>
      </c>
      <c r="BL90" s="302"/>
      <c r="BM90" s="302"/>
      <c r="BN90" s="302"/>
      <c r="BO90" s="302"/>
      <c r="BP90" s="302"/>
      <c r="BQ90" s="302"/>
    </row>
    <row r="91" spans="1:69">
      <c r="A91" s="254"/>
      <c r="B91" s="254"/>
      <c r="C91" s="254"/>
      <c r="D91" s="254"/>
      <c r="E91" s="254"/>
      <c r="F91" s="254"/>
      <c r="G91" s="254"/>
      <c r="H91" s="254"/>
      <c r="I91" s="254"/>
      <c r="J91" s="254"/>
      <c r="K91" s="254"/>
      <c r="L91" s="254"/>
      <c r="M91" s="254"/>
      <c r="N91" s="254"/>
      <c r="O91" s="254"/>
      <c r="P91" s="254"/>
      <c r="Q91" s="254"/>
      <c r="R91" s="254"/>
      <c r="S91" s="254"/>
      <c r="T91" s="254"/>
      <c r="U91" s="254"/>
      <c r="V91" s="254"/>
      <c r="W91" s="254"/>
      <c r="X91" s="294"/>
      <c r="Y91" s="295"/>
      <c r="Z91" s="295"/>
      <c r="AA91" s="295"/>
      <c r="AB91" s="295"/>
      <c r="AC91" s="295"/>
      <c r="AD91" s="295"/>
      <c r="AE91" s="295"/>
      <c r="AF91" s="295"/>
      <c r="AG91" s="296"/>
      <c r="AH91" s="283">
        <f t="shared" ref="AH91" si="275">A124</f>
        <v>0</v>
      </c>
      <c r="AI91" s="283"/>
      <c r="AJ91" s="283">
        <f t="shared" ref="AJ91" si="276">E124</f>
        <v>0</v>
      </c>
      <c r="AK91" s="283"/>
      <c r="AL91" s="283">
        <f t="shared" ref="AL91" si="277">H124</f>
        <v>0</v>
      </c>
      <c r="AM91" s="283"/>
      <c r="AN91" s="283"/>
      <c r="AO91" s="283"/>
      <c r="AP91" s="283">
        <f t="shared" ref="AP91" si="278">K124</f>
        <v>0</v>
      </c>
      <c r="AQ91" s="283"/>
      <c r="AR91" s="283"/>
      <c r="AS91" s="283">
        <f t="shared" ref="AS91" si="279">N124</f>
        <v>0</v>
      </c>
      <c r="AT91" s="283"/>
      <c r="AU91" s="283"/>
      <c r="AV91" s="66">
        <f t="shared" ref="AV91:AW91" si="280">Q124</f>
        <v>0</v>
      </c>
      <c r="AW91" s="68">
        <f t="shared" si="280"/>
        <v>0</v>
      </c>
      <c r="AX91" s="301">
        <f t="shared" ref="AX91" si="281">T124</f>
        <v>0</v>
      </c>
      <c r="AY91" s="301"/>
      <c r="AZ91" s="301"/>
      <c r="BA91" s="301"/>
      <c r="BB91" s="303">
        <f t="shared" ref="BB91" si="282">AD124</f>
        <v>0</v>
      </c>
      <c r="BC91" s="283"/>
      <c r="BD91" s="283"/>
      <c r="BE91" s="283"/>
      <c r="BF91" s="283"/>
      <c r="BG91" s="283">
        <f t="shared" ref="BG91" si="283">X124</f>
        <v>0</v>
      </c>
      <c r="BH91" s="283"/>
      <c r="BI91" s="284">
        <f t="shared" ref="BI91" si="284">AA124</f>
        <v>0</v>
      </c>
      <c r="BJ91" s="283"/>
      <c r="BK91" s="302">
        <f t="shared" ref="BK91" si="285">X125</f>
        <v>0</v>
      </c>
      <c r="BL91" s="302"/>
      <c r="BM91" s="302"/>
      <c r="BN91" s="302"/>
      <c r="BO91" s="302"/>
      <c r="BP91" s="302"/>
      <c r="BQ91" s="302"/>
    </row>
    <row r="92" spans="1:69">
      <c r="A92" s="254"/>
      <c r="B92" s="254"/>
      <c r="C92" s="254"/>
      <c r="D92" s="254"/>
      <c r="E92" s="254"/>
      <c r="F92" s="254"/>
      <c r="G92" s="254"/>
      <c r="H92" s="254"/>
      <c r="I92" s="254"/>
      <c r="J92" s="254"/>
      <c r="K92" s="254"/>
      <c r="L92" s="254"/>
      <c r="M92" s="254"/>
      <c r="N92" s="254"/>
      <c r="O92" s="254"/>
      <c r="P92" s="254"/>
      <c r="Q92" s="254"/>
      <c r="R92" s="254"/>
      <c r="S92" s="254"/>
      <c r="T92" s="254"/>
      <c r="U92" s="254"/>
      <c r="V92" s="254"/>
      <c r="W92" s="254"/>
      <c r="X92" s="254"/>
      <c r="Y92" s="254"/>
      <c r="Z92" s="70" t="s">
        <v>243</v>
      </c>
      <c r="AA92" s="255"/>
      <c r="AB92" s="255"/>
      <c r="AC92" s="71" t="s">
        <v>244</v>
      </c>
      <c r="AD92" s="297"/>
      <c r="AE92" s="297"/>
      <c r="AF92" s="297"/>
      <c r="AG92" s="297"/>
      <c r="AH92" s="283">
        <f t="shared" ref="AH92" si="286">A126</f>
        <v>0</v>
      </c>
      <c r="AI92" s="283"/>
      <c r="AJ92" s="283">
        <f t="shared" ref="AJ92" si="287">E126</f>
        <v>0</v>
      </c>
      <c r="AK92" s="283"/>
      <c r="AL92" s="283">
        <f t="shared" ref="AL92" si="288">H126</f>
        <v>0</v>
      </c>
      <c r="AM92" s="283"/>
      <c r="AN92" s="283"/>
      <c r="AO92" s="283"/>
      <c r="AP92" s="283">
        <f t="shared" ref="AP92" si="289">K126</f>
        <v>0</v>
      </c>
      <c r="AQ92" s="283"/>
      <c r="AR92" s="283"/>
      <c r="AS92" s="283">
        <f t="shared" ref="AS92" si="290">N126</f>
        <v>0</v>
      </c>
      <c r="AT92" s="283"/>
      <c r="AU92" s="283"/>
      <c r="AV92" s="66">
        <f t="shared" ref="AV92:AW92" si="291">Q126</f>
        <v>0</v>
      </c>
      <c r="AW92" s="68">
        <f t="shared" si="291"/>
        <v>0</v>
      </c>
      <c r="AX92" s="301">
        <f t="shared" ref="AX92" si="292">T126</f>
        <v>0</v>
      </c>
      <c r="AY92" s="301"/>
      <c r="AZ92" s="301"/>
      <c r="BA92" s="301"/>
      <c r="BB92" s="303">
        <f t="shared" ref="BB92" si="293">AD126</f>
        <v>0</v>
      </c>
      <c r="BC92" s="283"/>
      <c r="BD92" s="283"/>
      <c r="BE92" s="283"/>
      <c r="BF92" s="283"/>
      <c r="BG92" s="283">
        <f t="shared" ref="BG92" si="294">X126</f>
        <v>0</v>
      </c>
      <c r="BH92" s="283"/>
      <c r="BI92" s="284">
        <f t="shared" ref="BI92" si="295">AA126</f>
        <v>0</v>
      </c>
      <c r="BJ92" s="283"/>
      <c r="BK92" s="302">
        <f t="shared" ref="BK92" si="296">X127</f>
        <v>0</v>
      </c>
      <c r="BL92" s="302"/>
      <c r="BM92" s="302"/>
      <c r="BN92" s="302"/>
      <c r="BO92" s="302"/>
      <c r="BP92" s="302"/>
      <c r="BQ92" s="302"/>
    </row>
    <row r="93" spans="1:69">
      <c r="A93" s="254"/>
      <c r="B93" s="254"/>
      <c r="C93" s="254"/>
      <c r="D93" s="254"/>
      <c r="E93" s="254"/>
      <c r="F93" s="254"/>
      <c r="G93" s="254"/>
      <c r="H93" s="254"/>
      <c r="I93" s="254"/>
      <c r="J93" s="254"/>
      <c r="K93" s="254"/>
      <c r="L93" s="254"/>
      <c r="M93" s="254"/>
      <c r="N93" s="254"/>
      <c r="O93" s="254"/>
      <c r="P93" s="254"/>
      <c r="Q93" s="254"/>
      <c r="R93" s="254"/>
      <c r="S93" s="254"/>
      <c r="T93" s="254"/>
      <c r="U93" s="254"/>
      <c r="V93" s="254"/>
      <c r="W93" s="254"/>
      <c r="X93" s="294"/>
      <c r="Y93" s="295"/>
      <c r="Z93" s="295"/>
      <c r="AA93" s="295"/>
      <c r="AB93" s="295"/>
      <c r="AC93" s="295"/>
      <c r="AD93" s="295"/>
      <c r="AE93" s="295"/>
      <c r="AF93" s="295"/>
      <c r="AG93" s="296"/>
      <c r="AH93" s="283">
        <f t="shared" ref="AH93" si="297">A128</f>
        <v>0</v>
      </c>
      <c r="AI93" s="283"/>
      <c r="AJ93" s="283">
        <f t="shared" ref="AJ93" si="298">E128</f>
        <v>0</v>
      </c>
      <c r="AK93" s="283"/>
      <c r="AL93" s="283">
        <f t="shared" ref="AL93" si="299">H128</f>
        <v>0</v>
      </c>
      <c r="AM93" s="283"/>
      <c r="AN93" s="283"/>
      <c r="AO93" s="283"/>
      <c r="AP93" s="283">
        <f t="shared" ref="AP93" si="300">K128</f>
        <v>0</v>
      </c>
      <c r="AQ93" s="283"/>
      <c r="AR93" s="283"/>
      <c r="AS93" s="283">
        <f t="shared" ref="AS93" si="301">N128</f>
        <v>0</v>
      </c>
      <c r="AT93" s="283"/>
      <c r="AU93" s="283"/>
      <c r="AV93" s="66">
        <f t="shared" ref="AV93:AW93" si="302">Q128</f>
        <v>0</v>
      </c>
      <c r="AW93" s="68">
        <f t="shared" si="302"/>
        <v>0</v>
      </c>
      <c r="AX93" s="301">
        <f t="shared" ref="AX93" si="303">T128</f>
        <v>0</v>
      </c>
      <c r="AY93" s="301"/>
      <c r="AZ93" s="301"/>
      <c r="BA93" s="301"/>
      <c r="BB93" s="303">
        <f t="shared" ref="BB93" si="304">AD128</f>
        <v>0</v>
      </c>
      <c r="BC93" s="283"/>
      <c r="BD93" s="283"/>
      <c r="BE93" s="283"/>
      <c r="BF93" s="283"/>
      <c r="BG93" s="283">
        <f t="shared" ref="BG93" si="305">X128</f>
        <v>0</v>
      </c>
      <c r="BH93" s="283"/>
      <c r="BI93" s="284">
        <f t="shared" ref="BI93" si="306">AA128</f>
        <v>0</v>
      </c>
      <c r="BJ93" s="283"/>
      <c r="BK93" s="302">
        <f t="shared" ref="BK93" si="307">X129</f>
        <v>0</v>
      </c>
      <c r="BL93" s="302"/>
      <c r="BM93" s="302"/>
      <c r="BN93" s="302"/>
      <c r="BO93" s="302"/>
      <c r="BP93" s="302"/>
      <c r="BQ93" s="302"/>
    </row>
    <row r="94" spans="1:69">
      <c r="A94" s="254"/>
      <c r="B94" s="254"/>
      <c r="C94" s="254"/>
      <c r="D94" s="254"/>
      <c r="E94" s="254"/>
      <c r="F94" s="254"/>
      <c r="G94" s="254"/>
      <c r="H94" s="254"/>
      <c r="I94" s="254"/>
      <c r="J94" s="254"/>
      <c r="K94" s="254"/>
      <c r="L94" s="254"/>
      <c r="M94" s="254"/>
      <c r="N94" s="254"/>
      <c r="O94" s="254"/>
      <c r="P94" s="254"/>
      <c r="Q94" s="254"/>
      <c r="R94" s="254"/>
      <c r="S94" s="254"/>
      <c r="T94" s="254"/>
      <c r="U94" s="254"/>
      <c r="V94" s="254"/>
      <c r="W94" s="254"/>
      <c r="X94" s="254"/>
      <c r="Y94" s="254"/>
      <c r="Z94" s="70" t="s">
        <v>243</v>
      </c>
      <c r="AA94" s="255"/>
      <c r="AB94" s="255"/>
      <c r="AC94" s="71" t="s">
        <v>244</v>
      </c>
      <c r="AD94" s="297"/>
      <c r="AE94" s="297"/>
      <c r="AF94" s="297"/>
      <c r="AG94" s="297"/>
      <c r="AH94" s="283">
        <f t="shared" ref="AH94" si="308">A130</f>
        <v>0</v>
      </c>
      <c r="AI94" s="283"/>
      <c r="AJ94" s="283">
        <f t="shared" ref="AJ94" si="309">E130</f>
        <v>0</v>
      </c>
      <c r="AK94" s="283"/>
      <c r="AL94" s="283">
        <f t="shared" ref="AL94" si="310">H130</f>
        <v>0</v>
      </c>
      <c r="AM94" s="283"/>
      <c r="AN94" s="283"/>
      <c r="AO94" s="283"/>
      <c r="AP94" s="283">
        <f t="shared" ref="AP94" si="311">K130</f>
        <v>0</v>
      </c>
      <c r="AQ94" s="283"/>
      <c r="AR94" s="283"/>
      <c r="AS94" s="283">
        <f t="shared" ref="AS94" si="312">N130</f>
        <v>0</v>
      </c>
      <c r="AT94" s="283"/>
      <c r="AU94" s="283"/>
      <c r="AV94" s="66">
        <f t="shared" ref="AV94:AW94" si="313">Q130</f>
        <v>0</v>
      </c>
      <c r="AW94" s="68">
        <f t="shared" si="313"/>
        <v>0</v>
      </c>
      <c r="AX94" s="301">
        <f t="shared" ref="AX94" si="314">T130</f>
        <v>0</v>
      </c>
      <c r="AY94" s="301"/>
      <c r="AZ94" s="301"/>
      <c r="BA94" s="301"/>
      <c r="BB94" s="303">
        <f t="shared" ref="BB94" si="315">AD130</f>
        <v>0</v>
      </c>
      <c r="BC94" s="283"/>
      <c r="BD94" s="283"/>
      <c r="BE94" s="283"/>
      <c r="BF94" s="283"/>
      <c r="BG94" s="283">
        <f t="shared" ref="BG94" si="316">X130</f>
        <v>0</v>
      </c>
      <c r="BH94" s="283"/>
      <c r="BI94" s="284">
        <f t="shared" ref="BI94" si="317">AA130</f>
        <v>0</v>
      </c>
      <c r="BJ94" s="283"/>
      <c r="BK94" s="302">
        <f t="shared" ref="BK94" si="318">X131</f>
        <v>0</v>
      </c>
      <c r="BL94" s="302"/>
      <c r="BM94" s="302"/>
      <c r="BN94" s="302"/>
      <c r="BO94" s="302"/>
      <c r="BP94" s="302"/>
      <c r="BQ94" s="302"/>
    </row>
    <row r="95" spans="1:69">
      <c r="A95" s="254"/>
      <c r="B95" s="254"/>
      <c r="C95" s="254"/>
      <c r="D95" s="254"/>
      <c r="E95" s="254"/>
      <c r="F95" s="254"/>
      <c r="G95" s="254"/>
      <c r="H95" s="254"/>
      <c r="I95" s="254"/>
      <c r="J95" s="254"/>
      <c r="K95" s="254"/>
      <c r="L95" s="254"/>
      <c r="M95" s="254"/>
      <c r="N95" s="254"/>
      <c r="O95" s="254"/>
      <c r="P95" s="254"/>
      <c r="Q95" s="254"/>
      <c r="R95" s="254"/>
      <c r="S95" s="254"/>
      <c r="T95" s="254"/>
      <c r="U95" s="254"/>
      <c r="V95" s="254"/>
      <c r="W95" s="254"/>
      <c r="X95" s="294"/>
      <c r="Y95" s="295"/>
      <c r="Z95" s="295"/>
      <c r="AA95" s="295"/>
      <c r="AB95" s="295"/>
      <c r="AC95" s="295"/>
      <c r="AD95" s="295"/>
      <c r="AE95" s="295"/>
      <c r="AF95" s="295"/>
      <c r="AG95" s="296"/>
      <c r="AH95" s="283">
        <f t="shared" ref="AH95" si="319">A132</f>
        <v>0</v>
      </c>
      <c r="AI95" s="283"/>
      <c r="AJ95" s="283">
        <f t="shared" ref="AJ95" si="320">E132</f>
        <v>0</v>
      </c>
      <c r="AK95" s="283"/>
      <c r="AL95" s="283">
        <f t="shared" ref="AL95" si="321">H132</f>
        <v>0</v>
      </c>
      <c r="AM95" s="283"/>
      <c r="AN95" s="283"/>
      <c r="AO95" s="283"/>
      <c r="AP95" s="283">
        <f t="shared" ref="AP95" si="322">K132</f>
        <v>0</v>
      </c>
      <c r="AQ95" s="283"/>
      <c r="AR95" s="283"/>
      <c r="AS95" s="283">
        <f t="shared" ref="AS95" si="323">N132</f>
        <v>0</v>
      </c>
      <c r="AT95" s="283"/>
      <c r="AU95" s="283"/>
      <c r="AV95" s="66">
        <f t="shared" ref="AV95:AW95" si="324">Q132</f>
        <v>0</v>
      </c>
      <c r="AW95" s="68">
        <f t="shared" si="324"/>
        <v>0</v>
      </c>
      <c r="AX95" s="301">
        <f t="shared" ref="AX95" si="325">T132</f>
        <v>0</v>
      </c>
      <c r="AY95" s="301"/>
      <c r="AZ95" s="301"/>
      <c r="BA95" s="301"/>
      <c r="BB95" s="303">
        <f t="shared" ref="BB95" si="326">AD132</f>
        <v>0</v>
      </c>
      <c r="BC95" s="283"/>
      <c r="BD95" s="283"/>
      <c r="BE95" s="283"/>
      <c r="BF95" s="283"/>
      <c r="BG95" s="283">
        <f t="shared" ref="BG95" si="327">X132</f>
        <v>0</v>
      </c>
      <c r="BH95" s="283"/>
      <c r="BI95" s="284">
        <f t="shared" ref="BI95" si="328">AA132</f>
        <v>0</v>
      </c>
      <c r="BJ95" s="283"/>
      <c r="BK95" s="302">
        <f t="shared" ref="BK95" si="329">X133</f>
        <v>0</v>
      </c>
      <c r="BL95" s="302"/>
      <c r="BM95" s="302"/>
      <c r="BN95" s="302"/>
      <c r="BO95" s="302"/>
      <c r="BP95" s="302"/>
      <c r="BQ95" s="302"/>
    </row>
    <row r="96" spans="1:69" ht="12.75" customHeight="1">
      <c r="A96" s="254"/>
      <c r="B96" s="254"/>
      <c r="C96" s="254"/>
      <c r="D96" s="254"/>
      <c r="E96" s="254"/>
      <c r="F96" s="254"/>
      <c r="G96" s="254"/>
      <c r="H96" s="254"/>
      <c r="I96" s="254"/>
      <c r="J96" s="254"/>
      <c r="K96" s="254"/>
      <c r="L96" s="254"/>
      <c r="M96" s="254"/>
      <c r="N96" s="254"/>
      <c r="O96" s="254"/>
      <c r="P96" s="254"/>
      <c r="Q96" s="254"/>
      <c r="R96" s="254"/>
      <c r="S96" s="254"/>
      <c r="T96" s="254"/>
      <c r="U96" s="254"/>
      <c r="V96" s="254"/>
      <c r="W96" s="254"/>
      <c r="X96" s="254"/>
      <c r="Y96" s="254"/>
      <c r="Z96" s="70" t="s">
        <v>243</v>
      </c>
      <c r="AA96" s="255"/>
      <c r="AB96" s="255"/>
      <c r="AC96" s="71" t="s">
        <v>244</v>
      </c>
      <c r="AD96" s="297"/>
      <c r="AE96" s="297"/>
      <c r="AF96" s="297"/>
      <c r="AG96" s="297"/>
      <c r="AH96" s="283">
        <f t="shared" ref="AH96" si="330">A134</f>
        <v>0</v>
      </c>
      <c r="AI96" s="283"/>
      <c r="AJ96" s="283">
        <f t="shared" ref="AJ96" si="331">E134</f>
        <v>0</v>
      </c>
      <c r="AK96" s="283"/>
      <c r="AL96" s="283">
        <f t="shared" ref="AL96" si="332">H134</f>
        <v>0</v>
      </c>
      <c r="AM96" s="283"/>
      <c r="AN96" s="283"/>
      <c r="AO96" s="283"/>
      <c r="AP96" s="283">
        <f t="shared" ref="AP96" si="333">K134</f>
        <v>0</v>
      </c>
      <c r="AQ96" s="283"/>
      <c r="AR96" s="283"/>
      <c r="AS96" s="283">
        <f t="shared" ref="AS96" si="334">N134</f>
        <v>0</v>
      </c>
      <c r="AT96" s="283"/>
      <c r="AU96" s="283"/>
      <c r="AV96" s="66">
        <f t="shared" ref="AV96:AW96" si="335">Q134</f>
        <v>0</v>
      </c>
      <c r="AW96" s="68">
        <f t="shared" si="335"/>
        <v>0</v>
      </c>
      <c r="AX96" s="301">
        <f t="shared" ref="AX96" si="336">T134</f>
        <v>0</v>
      </c>
      <c r="AY96" s="301"/>
      <c r="AZ96" s="301"/>
      <c r="BA96" s="301"/>
      <c r="BB96" s="303">
        <f t="shared" ref="BB96" si="337">AD134</f>
        <v>0</v>
      </c>
      <c r="BC96" s="283"/>
      <c r="BD96" s="283"/>
      <c r="BE96" s="283"/>
      <c r="BF96" s="283"/>
      <c r="BG96" s="283">
        <f t="shared" ref="BG96" si="338">X134</f>
        <v>0</v>
      </c>
      <c r="BH96" s="283"/>
      <c r="BI96" s="284">
        <f t="shared" ref="BI96" si="339">AA134</f>
        <v>0</v>
      </c>
      <c r="BJ96" s="283"/>
      <c r="BK96" s="302">
        <f t="shared" ref="BK96" si="340">X135</f>
        <v>0</v>
      </c>
      <c r="BL96" s="302"/>
      <c r="BM96" s="302"/>
      <c r="BN96" s="302"/>
      <c r="BO96" s="302"/>
      <c r="BP96" s="302"/>
      <c r="BQ96" s="302"/>
    </row>
    <row r="97" spans="1:69">
      <c r="A97" s="254"/>
      <c r="B97" s="254"/>
      <c r="C97" s="254"/>
      <c r="D97" s="254"/>
      <c r="E97" s="254"/>
      <c r="F97" s="254"/>
      <c r="G97" s="254"/>
      <c r="H97" s="254"/>
      <c r="I97" s="254"/>
      <c r="J97" s="254"/>
      <c r="K97" s="254"/>
      <c r="L97" s="254"/>
      <c r="M97" s="254"/>
      <c r="N97" s="254"/>
      <c r="O97" s="254"/>
      <c r="P97" s="254"/>
      <c r="Q97" s="254"/>
      <c r="R97" s="254"/>
      <c r="S97" s="254"/>
      <c r="T97" s="254"/>
      <c r="U97" s="254"/>
      <c r="V97" s="254"/>
      <c r="W97" s="254"/>
      <c r="X97" s="294"/>
      <c r="Y97" s="295"/>
      <c r="Z97" s="295"/>
      <c r="AA97" s="295"/>
      <c r="AB97" s="295"/>
      <c r="AC97" s="295"/>
      <c r="AD97" s="295"/>
      <c r="AE97" s="295"/>
      <c r="AF97" s="295"/>
      <c r="AG97" s="296"/>
      <c r="AH97" s="283">
        <f t="shared" ref="AH97" si="341">A136</f>
        <v>0</v>
      </c>
      <c r="AI97" s="283"/>
      <c r="AJ97" s="283">
        <f t="shared" ref="AJ97" si="342">E136</f>
        <v>0</v>
      </c>
      <c r="AK97" s="283"/>
      <c r="AL97" s="283">
        <f t="shared" ref="AL97" si="343">H136</f>
        <v>0</v>
      </c>
      <c r="AM97" s="283"/>
      <c r="AN97" s="283"/>
      <c r="AO97" s="283"/>
      <c r="AP97" s="283">
        <f t="shared" ref="AP97" si="344">K136</f>
        <v>0</v>
      </c>
      <c r="AQ97" s="283"/>
      <c r="AR97" s="283"/>
      <c r="AS97" s="283">
        <f t="shared" ref="AS97" si="345">N136</f>
        <v>0</v>
      </c>
      <c r="AT97" s="283"/>
      <c r="AU97" s="283"/>
      <c r="AV97" s="66">
        <f t="shared" ref="AV97:AW97" si="346">Q136</f>
        <v>0</v>
      </c>
      <c r="AW97" s="68">
        <f t="shared" si="346"/>
        <v>0</v>
      </c>
      <c r="AX97" s="301">
        <f t="shared" ref="AX97" si="347">T136</f>
        <v>0</v>
      </c>
      <c r="AY97" s="301"/>
      <c r="AZ97" s="301"/>
      <c r="BA97" s="301"/>
      <c r="BB97" s="303">
        <f t="shared" ref="BB97" si="348">AD136</f>
        <v>0</v>
      </c>
      <c r="BC97" s="283"/>
      <c r="BD97" s="283"/>
      <c r="BE97" s="283"/>
      <c r="BF97" s="283"/>
      <c r="BG97" s="283">
        <f t="shared" ref="BG97" si="349">X136</f>
        <v>0</v>
      </c>
      <c r="BH97" s="283"/>
      <c r="BI97" s="284">
        <f t="shared" ref="BI97" si="350">AA136</f>
        <v>0</v>
      </c>
      <c r="BJ97" s="283"/>
      <c r="BK97" s="302">
        <f t="shared" ref="BK97" si="351">X137</f>
        <v>0</v>
      </c>
      <c r="BL97" s="302"/>
      <c r="BM97" s="302"/>
      <c r="BN97" s="302"/>
      <c r="BO97" s="302"/>
      <c r="BP97" s="302"/>
      <c r="BQ97" s="302"/>
    </row>
    <row r="98" spans="1:69">
      <c r="A98" s="306"/>
      <c r="B98" s="306"/>
      <c r="C98" s="306"/>
      <c r="D98" s="306"/>
      <c r="E98" s="306"/>
      <c r="F98" s="306"/>
      <c r="G98" s="306"/>
      <c r="H98" s="306"/>
      <c r="I98" s="306"/>
      <c r="J98" s="306"/>
      <c r="K98" s="307"/>
      <c r="L98" s="308"/>
      <c r="M98" s="308"/>
      <c r="N98" s="307"/>
      <c r="O98" s="308"/>
      <c r="P98" s="308"/>
      <c r="Q98" s="304"/>
      <c r="R98" s="304"/>
      <c r="S98" s="304"/>
      <c r="T98" s="305"/>
      <c r="U98" s="305"/>
      <c r="V98" s="305"/>
      <c r="W98" s="305"/>
      <c r="X98" s="254"/>
      <c r="Y98" s="254"/>
      <c r="Z98" s="70" t="s">
        <v>243</v>
      </c>
      <c r="AA98" s="255"/>
      <c r="AB98" s="255"/>
      <c r="AC98" s="71" t="s">
        <v>244</v>
      </c>
      <c r="AD98" s="297"/>
      <c r="AE98" s="297"/>
      <c r="AF98" s="297"/>
      <c r="AG98" s="297"/>
      <c r="AH98" s="283">
        <f t="shared" ref="AH98" si="352">A138</f>
        <v>0</v>
      </c>
      <c r="AI98" s="283"/>
      <c r="AJ98" s="283">
        <f t="shared" ref="AJ98" si="353">E138</f>
        <v>0</v>
      </c>
      <c r="AK98" s="283"/>
      <c r="AL98" s="283">
        <f t="shared" ref="AL98" si="354">H138</f>
        <v>0</v>
      </c>
      <c r="AM98" s="283"/>
      <c r="AN98" s="283"/>
      <c r="AO98" s="283"/>
      <c r="AP98" s="283">
        <f t="shared" ref="AP98" si="355">K138</f>
        <v>0</v>
      </c>
      <c r="AQ98" s="283"/>
      <c r="AR98" s="283"/>
      <c r="AS98" s="283">
        <f t="shared" ref="AS98" si="356">N138</f>
        <v>0</v>
      </c>
      <c r="AT98" s="283"/>
      <c r="AU98" s="283"/>
      <c r="AV98" s="66">
        <f t="shared" ref="AV98:AW98" si="357">Q138</f>
        <v>0</v>
      </c>
      <c r="AW98" s="68">
        <f t="shared" si="357"/>
        <v>0</v>
      </c>
      <c r="AX98" s="301">
        <f t="shared" ref="AX98" si="358">T138</f>
        <v>0</v>
      </c>
      <c r="AY98" s="301"/>
      <c r="AZ98" s="301"/>
      <c r="BA98" s="301"/>
      <c r="BB98" s="303">
        <f t="shared" ref="BB98" si="359">AD138</f>
        <v>0</v>
      </c>
      <c r="BC98" s="283"/>
      <c r="BD98" s="283"/>
      <c r="BE98" s="283"/>
      <c r="BF98" s="283"/>
      <c r="BG98" s="283">
        <f t="shared" ref="BG98" si="360">X138</f>
        <v>0</v>
      </c>
      <c r="BH98" s="283"/>
      <c r="BI98" s="284">
        <f t="shared" ref="BI98" si="361">AA138</f>
        <v>0</v>
      </c>
      <c r="BJ98" s="283"/>
      <c r="BK98" s="302">
        <f t="shared" ref="BK98" si="362">X139</f>
        <v>0</v>
      </c>
      <c r="BL98" s="302"/>
      <c r="BM98" s="302"/>
      <c r="BN98" s="302"/>
      <c r="BO98" s="302"/>
      <c r="BP98" s="302"/>
      <c r="BQ98" s="302"/>
    </row>
    <row r="99" spans="1:69">
      <c r="A99" s="306"/>
      <c r="B99" s="306"/>
      <c r="C99" s="306"/>
      <c r="D99" s="306"/>
      <c r="E99" s="306"/>
      <c r="F99" s="306"/>
      <c r="G99" s="306"/>
      <c r="H99" s="306"/>
      <c r="I99" s="306"/>
      <c r="J99" s="306"/>
      <c r="K99" s="309"/>
      <c r="L99" s="309"/>
      <c r="M99" s="309"/>
      <c r="N99" s="309"/>
      <c r="O99" s="309"/>
      <c r="P99" s="309"/>
      <c r="Q99" s="304"/>
      <c r="R99" s="304"/>
      <c r="S99" s="304"/>
      <c r="T99" s="305"/>
      <c r="U99" s="305"/>
      <c r="V99" s="305"/>
      <c r="W99" s="305"/>
      <c r="X99" s="294"/>
      <c r="Y99" s="295"/>
      <c r="Z99" s="295"/>
      <c r="AA99" s="295"/>
      <c r="AB99" s="295"/>
      <c r="AC99" s="295"/>
      <c r="AD99" s="295"/>
      <c r="AE99" s="295"/>
      <c r="AF99" s="295"/>
      <c r="AG99" s="296"/>
      <c r="AH99" s="283">
        <f t="shared" ref="AH99" si="363">A140</f>
        <v>0</v>
      </c>
      <c r="AI99" s="283"/>
      <c r="AJ99" s="283">
        <f t="shared" ref="AJ99" si="364">E140</f>
        <v>0</v>
      </c>
      <c r="AK99" s="283"/>
      <c r="AL99" s="283">
        <f t="shared" ref="AL99" si="365">H140</f>
        <v>0</v>
      </c>
      <c r="AM99" s="283"/>
      <c r="AN99" s="283"/>
      <c r="AO99" s="283"/>
      <c r="AP99" s="283">
        <f t="shared" ref="AP99" si="366">K140</f>
        <v>0</v>
      </c>
      <c r="AQ99" s="283"/>
      <c r="AR99" s="283"/>
      <c r="AS99" s="283">
        <f t="shared" ref="AS99" si="367">N140</f>
        <v>0</v>
      </c>
      <c r="AT99" s="283"/>
      <c r="AU99" s="283"/>
      <c r="AV99" s="66">
        <f t="shared" ref="AV99:AW99" si="368">Q140</f>
        <v>0</v>
      </c>
      <c r="AW99" s="68">
        <f t="shared" si="368"/>
        <v>0</v>
      </c>
      <c r="AX99" s="301">
        <f t="shared" ref="AX99" si="369">T140</f>
        <v>0</v>
      </c>
      <c r="AY99" s="301"/>
      <c r="AZ99" s="301"/>
      <c r="BA99" s="301"/>
      <c r="BB99" s="303">
        <f t="shared" ref="BB99" si="370">AD140</f>
        <v>0</v>
      </c>
      <c r="BC99" s="283"/>
      <c r="BD99" s="283"/>
      <c r="BE99" s="283"/>
      <c r="BF99" s="283"/>
      <c r="BG99" s="283">
        <f t="shared" ref="BG99" si="371">X140</f>
        <v>0</v>
      </c>
      <c r="BH99" s="283"/>
      <c r="BI99" s="284">
        <f t="shared" ref="BI99" si="372">AA140</f>
        <v>0</v>
      </c>
      <c r="BJ99" s="283"/>
      <c r="BK99" s="302">
        <f t="shared" ref="BK99" si="373">X141</f>
        <v>0</v>
      </c>
      <c r="BL99" s="302"/>
      <c r="BM99" s="302"/>
      <c r="BN99" s="302"/>
      <c r="BO99" s="302"/>
      <c r="BP99" s="302"/>
      <c r="BQ99" s="302"/>
    </row>
    <row r="100" spans="1:69">
      <c r="A100" s="254"/>
      <c r="B100" s="254"/>
      <c r="C100" s="254"/>
      <c r="D100" s="254"/>
      <c r="E100" s="254"/>
      <c r="F100" s="254"/>
      <c r="G100" s="254"/>
      <c r="H100" s="254"/>
      <c r="I100" s="254"/>
      <c r="J100" s="254"/>
      <c r="K100" s="254"/>
      <c r="L100" s="254"/>
      <c r="M100" s="254"/>
      <c r="N100" s="254"/>
      <c r="O100" s="254"/>
      <c r="P100" s="254"/>
      <c r="Q100" s="254"/>
      <c r="R100" s="254"/>
      <c r="S100" s="254"/>
      <c r="T100" s="254"/>
      <c r="U100" s="254"/>
      <c r="V100" s="254"/>
      <c r="W100" s="254"/>
      <c r="X100" s="254"/>
      <c r="Y100" s="254"/>
      <c r="Z100" s="70" t="s">
        <v>243</v>
      </c>
      <c r="AA100" s="255"/>
      <c r="AB100" s="255"/>
      <c r="AC100" s="71" t="s">
        <v>244</v>
      </c>
      <c r="AD100" s="297"/>
      <c r="AE100" s="297"/>
      <c r="AF100" s="297"/>
      <c r="AG100" s="297"/>
      <c r="AH100" s="283">
        <f t="shared" ref="AH100" si="374">A142</f>
        <v>0</v>
      </c>
      <c r="AI100" s="283"/>
      <c r="AJ100" s="283">
        <f t="shared" ref="AJ100" si="375">E142</f>
        <v>0</v>
      </c>
      <c r="AK100" s="283"/>
      <c r="AL100" s="283">
        <f t="shared" ref="AL100" si="376">H142</f>
        <v>0</v>
      </c>
      <c r="AM100" s="283"/>
      <c r="AN100" s="283"/>
      <c r="AO100" s="283"/>
      <c r="AP100" s="283">
        <f t="shared" ref="AP100" si="377">K142</f>
        <v>0</v>
      </c>
      <c r="AQ100" s="283"/>
      <c r="AR100" s="283"/>
      <c r="AS100" s="283">
        <f t="shared" ref="AS100" si="378">N142</f>
        <v>0</v>
      </c>
      <c r="AT100" s="283"/>
      <c r="AU100" s="283"/>
      <c r="AV100" s="66">
        <f t="shared" ref="AV100:AW100" si="379">Q142</f>
        <v>0</v>
      </c>
      <c r="AW100" s="68">
        <f t="shared" si="379"/>
        <v>0</v>
      </c>
      <c r="AX100" s="301">
        <f t="shared" ref="AX100" si="380">T142</f>
        <v>0</v>
      </c>
      <c r="AY100" s="301"/>
      <c r="AZ100" s="301"/>
      <c r="BA100" s="301"/>
      <c r="BB100" s="303">
        <f t="shared" ref="BB100" si="381">AD142</f>
        <v>0</v>
      </c>
      <c r="BC100" s="283"/>
      <c r="BD100" s="283"/>
      <c r="BE100" s="283"/>
      <c r="BF100" s="283"/>
      <c r="BG100" s="283">
        <f t="shared" ref="BG100" si="382">X142</f>
        <v>0</v>
      </c>
      <c r="BH100" s="283"/>
      <c r="BI100" s="284">
        <f t="shared" ref="BI100" si="383">AA142</f>
        <v>0</v>
      </c>
      <c r="BJ100" s="283"/>
      <c r="BK100" s="302">
        <f t="shared" ref="BK100" si="384">X143</f>
        <v>0</v>
      </c>
      <c r="BL100" s="302"/>
      <c r="BM100" s="302"/>
      <c r="BN100" s="302"/>
      <c r="BO100" s="302"/>
      <c r="BP100" s="302"/>
      <c r="BQ100" s="302"/>
    </row>
    <row r="101" spans="1:69">
      <c r="A101" s="254"/>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94"/>
      <c r="Y101" s="295"/>
      <c r="Z101" s="295"/>
      <c r="AA101" s="295"/>
      <c r="AB101" s="295"/>
      <c r="AC101" s="295"/>
      <c r="AD101" s="295"/>
      <c r="AE101" s="295"/>
      <c r="AF101" s="295"/>
      <c r="AG101" s="296"/>
      <c r="AH101" s="283">
        <f t="shared" ref="AH101" si="385">A144</f>
        <v>0</v>
      </c>
      <c r="AI101" s="283"/>
      <c r="AJ101" s="283">
        <f t="shared" ref="AJ101" si="386">E144</f>
        <v>0</v>
      </c>
      <c r="AK101" s="283"/>
      <c r="AL101" s="283">
        <f t="shared" ref="AL101" si="387">H144</f>
        <v>0</v>
      </c>
      <c r="AM101" s="283"/>
      <c r="AN101" s="283"/>
      <c r="AO101" s="283"/>
      <c r="AP101" s="283">
        <f t="shared" ref="AP101" si="388">K144</f>
        <v>0</v>
      </c>
      <c r="AQ101" s="283"/>
      <c r="AR101" s="283"/>
      <c r="AS101" s="283">
        <f t="shared" ref="AS101" si="389">N144</f>
        <v>0</v>
      </c>
      <c r="AT101" s="283"/>
      <c r="AU101" s="283"/>
      <c r="AV101" s="66">
        <f t="shared" ref="AV101:AW101" si="390">Q144</f>
        <v>0</v>
      </c>
      <c r="AW101" s="68">
        <f t="shared" si="390"/>
        <v>0</v>
      </c>
      <c r="AX101" s="301">
        <f t="shared" ref="AX101" si="391">T144</f>
        <v>0</v>
      </c>
      <c r="AY101" s="301"/>
      <c r="AZ101" s="301"/>
      <c r="BA101" s="301"/>
      <c r="BB101" s="303">
        <f t="shared" ref="BB101" si="392">AD144</f>
        <v>0</v>
      </c>
      <c r="BC101" s="283"/>
      <c r="BD101" s="283"/>
      <c r="BE101" s="283"/>
      <c r="BF101" s="283"/>
      <c r="BG101" s="283">
        <f t="shared" ref="BG101" si="393">X144</f>
        <v>0</v>
      </c>
      <c r="BH101" s="283"/>
      <c r="BI101" s="284">
        <f t="shared" ref="BI101" si="394">AA144</f>
        <v>0</v>
      </c>
      <c r="BJ101" s="283"/>
      <c r="BK101" s="302">
        <f t="shared" ref="BK101" si="395">X145</f>
        <v>0</v>
      </c>
      <c r="BL101" s="302"/>
      <c r="BM101" s="302"/>
      <c r="BN101" s="302"/>
      <c r="BO101" s="302"/>
      <c r="BP101" s="302"/>
      <c r="BQ101" s="302"/>
    </row>
    <row r="102" spans="1:69">
      <c r="A102" s="254"/>
      <c r="B102" s="254"/>
      <c r="C102" s="254"/>
      <c r="D102" s="254"/>
      <c r="E102" s="254"/>
      <c r="F102" s="254"/>
      <c r="G102" s="254"/>
      <c r="H102" s="254"/>
      <c r="I102" s="254"/>
      <c r="J102" s="254"/>
      <c r="K102" s="254"/>
      <c r="L102" s="254"/>
      <c r="M102" s="254"/>
      <c r="N102" s="254"/>
      <c r="O102" s="254"/>
      <c r="P102" s="254"/>
      <c r="Q102" s="254"/>
      <c r="R102" s="254"/>
      <c r="S102" s="254"/>
      <c r="T102" s="254"/>
      <c r="U102" s="254"/>
      <c r="V102" s="254"/>
      <c r="W102" s="254"/>
      <c r="X102" s="254"/>
      <c r="Y102" s="254"/>
      <c r="Z102" s="70" t="s">
        <v>243</v>
      </c>
      <c r="AA102" s="255"/>
      <c r="AB102" s="255"/>
      <c r="AC102" s="71" t="s">
        <v>244</v>
      </c>
      <c r="AD102" s="297"/>
      <c r="AE102" s="297"/>
      <c r="AF102" s="297"/>
      <c r="AG102" s="297"/>
      <c r="AH102" s="283">
        <f t="shared" ref="AH102" si="396">A146</f>
        <v>0</v>
      </c>
      <c r="AI102" s="283"/>
      <c r="AJ102" s="283">
        <f t="shared" ref="AJ102" si="397">E146</f>
        <v>0</v>
      </c>
      <c r="AK102" s="283"/>
      <c r="AL102" s="283">
        <f t="shared" ref="AL102" si="398">H146</f>
        <v>0</v>
      </c>
      <c r="AM102" s="283"/>
      <c r="AN102" s="283"/>
      <c r="AO102" s="283"/>
      <c r="AP102" s="283">
        <f t="shared" ref="AP102" si="399">K146</f>
        <v>0</v>
      </c>
      <c r="AQ102" s="283"/>
      <c r="AR102" s="283"/>
      <c r="AS102" s="283">
        <f t="shared" ref="AS102" si="400">N146</f>
        <v>0</v>
      </c>
      <c r="AT102" s="283"/>
      <c r="AU102" s="283"/>
      <c r="AV102" s="66">
        <f t="shared" ref="AV102:AW102" si="401">Q146</f>
        <v>0</v>
      </c>
      <c r="AW102" s="68">
        <f t="shared" si="401"/>
        <v>0</v>
      </c>
      <c r="AX102" s="301">
        <f t="shared" ref="AX102" si="402">T146</f>
        <v>0</v>
      </c>
      <c r="AY102" s="301"/>
      <c r="AZ102" s="301"/>
      <c r="BA102" s="301"/>
      <c r="BB102" s="303">
        <f t="shared" ref="BB102" si="403">AD146</f>
        <v>0</v>
      </c>
      <c r="BC102" s="283"/>
      <c r="BD102" s="283"/>
      <c r="BE102" s="283"/>
      <c r="BF102" s="283"/>
      <c r="BG102" s="283">
        <f t="shared" ref="BG102" si="404">X146</f>
        <v>0</v>
      </c>
      <c r="BH102" s="283"/>
      <c r="BI102" s="284">
        <f t="shared" ref="BI102" si="405">AA146</f>
        <v>0</v>
      </c>
      <c r="BJ102" s="283"/>
      <c r="BK102" s="302">
        <f t="shared" ref="BK102" si="406">X147</f>
        <v>0</v>
      </c>
      <c r="BL102" s="302"/>
      <c r="BM102" s="302"/>
      <c r="BN102" s="302"/>
      <c r="BO102" s="302"/>
      <c r="BP102" s="302"/>
      <c r="BQ102" s="302"/>
    </row>
    <row r="103" spans="1:69">
      <c r="A103" s="254"/>
      <c r="B103" s="254"/>
      <c r="C103" s="254"/>
      <c r="D103" s="254"/>
      <c r="E103" s="254"/>
      <c r="F103" s="254"/>
      <c r="G103" s="254"/>
      <c r="H103" s="254"/>
      <c r="I103" s="254"/>
      <c r="J103" s="254"/>
      <c r="K103" s="254"/>
      <c r="L103" s="254"/>
      <c r="M103" s="254"/>
      <c r="N103" s="254"/>
      <c r="O103" s="254"/>
      <c r="P103" s="254"/>
      <c r="Q103" s="254"/>
      <c r="R103" s="254"/>
      <c r="S103" s="254"/>
      <c r="T103" s="254"/>
      <c r="U103" s="254"/>
      <c r="V103" s="254"/>
      <c r="W103" s="254"/>
      <c r="X103" s="294"/>
      <c r="Y103" s="295"/>
      <c r="Z103" s="295"/>
      <c r="AA103" s="295"/>
      <c r="AB103" s="295"/>
      <c r="AC103" s="295"/>
      <c r="AD103" s="295"/>
      <c r="AE103" s="295"/>
      <c r="AF103" s="295"/>
      <c r="AG103" s="296"/>
      <c r="AH103" s="283">
        <f t="shared" ref="AH103" si="407">A148</f>
        <v>0</v>
      </c>
      <c r="AI103" s="283"/>
      <c r="AJ103" s="283">
        <f t="shared" ref="AJ103" si="408">E148</f>
        <v>0</v>
      </c>
      <c r="AK103" s="283"/>
      <c r="AL103" s="283">
        <f t="shared" ref="AL103" si="409">H148</f>
        <v>0</v>
      </c>
      <c r="AM103" s="283"/>
      <c r="AN103" s="283"/>
      <c r="AO103" s="283"/>
      <c r="AP103" s="283">
        <f t="shared" ref="AP103" si="410">K148</f>
        <v>0</v>
      </c>
      <c r="AQ103" s="283"/>
      <c r="AR103" s="283"/>
      <c r="AS103" s="283">
        <f t="shared" ref="AS103" si="411">N148</f>
        <v>0</v>
      </c>
      <c r="AT103" s="283"/>
      <c r="AU103" s="283"/>
      <c r="AV103" s="66">
        <f t="shared" ref="AV103:AW103" si="412">Q148</f>
        <v>0</v>
      </c>
      <c r="AW103" s="68">
        <f t="shared" si="412"/>
        <v>0</v>
      </c>
      <c r="AX103" s="301">
        <f t="shared" ref="AX103" si="413">T148</f>
        <v>0</v>
      </c>
      <c r="AY103" s="301"/>
      <c r="AZ103" s="301"/>
      <c r="BA103" s="301"/>
      <c r="BB103" s="303">
        <f t="shared" ref="BB103" si="414">AD148</f>
        <v>0</v>
      </c>
      <c r="BC103" s="283"/>
      <c r="BD103" s="283"/>
      <c r="BE103" s="283"/>
      <c r="BF103" s="283"/>
      <c r="BG103" s="283">
        <f t="shared" ref="BG103" si="415">X148</f>
        <v>0</v>
      </c>
      <c r="BH103" s="283"/>
      <c r="BI103" s="284">
        <f t="shared" ref="BI103" si="416">AA148</f>
        <v>0</v>
      </c>
      <c r="BJ103" s="283"/>
      <c r="BK103" s="302">
        <f t="shared" ref="BK103" si="417">X149</f>
        <v>0</v>
      </c>
      <c r="BL103" s="302"/>
      <c r="BM103" s="302"/>
      <c r="BN103" s="302"/>
      <c r="BO103" s="302"/>
      <c r="BP103" s="302"/>
      <c r="BQ103" s="302"/>
    </row>
    <row r="104" spans="1:69">
      <c r="A104" s="254"/>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70" t="s">
        <v>243</v>
      </c>
      <c r="AA104" s="255"/>
      <c r="AB104" s="255"/>
      <c r="AC104" s="71" t="s">
        <v>244</v>
      </c>
      <c r="AD104" s="297"/>
      <c r="AE104" s="297"/>
      <c r="AF104" s="297"/>
      <c r="AG104" s="297"/>
      <c r="AH104" s="283">
        <f t="shared" ref="AH104" si="418">A150</f>
        <v>0</v>
      </c>
      <c r="AI104" s="283"/>
      <c r="AJ104" s="283">
        <f t="shared" ref="AJ104" si="419">E150</f>
        <v>0</v>
      </c>
      <c r="AK104" s="283"/>
      <c r="AL104" s="283">
        <f t="shared" ref="AL104" si="420">H150</f>
        <v>0</v>
      </c>
      <c r="AM104" s="283"/>
      <c r="AN104" s="283"/>
      <c r="AO104" s="283"/>
      <c r="AP104" s="283">
        <f t="shared" ref="AP104" si="421">K150</f>
        <v>0</v>
      </c>
      <c r="AQ104" s="283"/>
      <c r="AR104" s="283"/>
      <c r="AS104" s="283">
        <f t="shared" ref="AS104" si="422">N150</f>
        <v>0</v>
      </c>
      <c r="AT104" s="283"/>
      <c r="AU104" s="283"/>
      <c r="AV104" s="66">
        <f t="shared" ref="AV104:AW104" si="423">Q150</f>
        <v>0</v>
      </c>
      <c r="AW104" s="68">
        <f t="shared" si="423"/>
        <v>0</v>
      </c>
      <c r="AX104" s="301">
        <f t="shared" ref="AX104" si="424">T150</f>
        <v>0</v>
      </c>
      <c r="AY104" s="301"/>
      <c r="AZ104" s="301"/>
      <c r="BA104" s="301"/>
      <c r="BB104" s="303">
        <f t="shared" ref="BB104" si="425">AD150</f>
        <v>0</v>
      </c>
      <c r="BC104" s="283"/>
      <c r="BD104" s="283"/>
      <c r="BE104" s="283"/>
      <c r="BF104" s="283"/>
      <c r="BG104" s="283">
        <f t="shared" ref="BG104" si="426">X150</f>
        <v>0</v>
      </c>
      <c r="BH104" s="283"/>
      <c r="BI104" s="284">
        <f t="shared" ref="BI104" si="427">AA150</f>
        <v>0</v>
      </c>
      <c r="BJ104" s="283"/>
      <c r="BK104" s="302">
        <f t="shared" ref="BK104" si="428">X151</f>
        <v>0</v>
      </c>
      <c r="BL104" s="302"/>
      <c r="BM104" s="302"/>
      <c r="BN104" s="302"/>
      <c r="BO104" s="302"/>
      <c r="BP104" s="302"/>
      <c r="BQ104" s="302"/>
    </row>
    <row r="105" spans="1:69">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94"/>
      <c r="Y105" s="295"/>
      <c r="Z105" s="295"/>
      <c r="AA105" s="295"/>
      <c r="AB105" s="295"/>
      <c r="AC105" s="295"/>
      <c r="AD105" s="295"/>
      <c r="AE105" s="295"/>
      <c r="AF105" s="295"/>
      <c r="AG105" s="296"/>
      <c r="AH105" s="283">
        <f t="shared" ref="AH105" si="429">A152</f>
        <v>0</v>
      </c>
      <c r="AI105" s="283"/>
      <c r="AJ105" s="283">
        <f t="shared" ref="AJ105" si="430">E152</f>
        <v>0</v>
      </c>
      <c r="AK105" s="283"/>
      <c r="AL105" s="283">
        <f t="shared" ref="AL105" si="431">H152</f>
        <v>0</v>
      </c>
      <c r="AM105" s="283"/>
      <c r="AN105" s="283"/>
      <c r="AO105" s="283"/>
      <c r="AP105" s="283">
        <f t="shared" ref="AP105" si="432">K152</f>
        <v>0</v>
      </c>
      <c r="AQ105" s="283"/>
      <c r="AR105" s="283"/>
      <c r="AS105" s="283">
        <f t="shared" ref="AS105" si="433">N152</f>
        <v>0</v>
      </c>
      <c r="AT105" s="283"/>
      <c r="AU105" s="283"/>
      <c r="AV105" s="66">
        <f t="shared" ref="AV105:AW105" si="434">Q152</f>
        <v>0</v>
      </c>
      <c r="AW105" s="68">
        <f t="shared" si="434"/>
        <v>0</v>
      </c>
      <c r="AX105" s="301">
        <f t="shared" ref="AX105" si="435">T152</f>
        <v>0</v>
      </c>
      <c r="AY105" s="301"/>
      <c r="AZ105" s="301"/>
      <c r="BA105" s="301"/>
      <c r="BB105" s="303">
        <f t="shared" ref="BB105" si="436">AD152</f>
        <v>0</v>
      </c>
      <c r="BC105" s="283"/>
      <c r="BD105" s="283"/>
      <c r="BE105" s="283"/>
      <c r="BF105" s="283"/>
      <c r="BG105" s="283">
        <f t="shared" ref="BG105" si="437">X152</f>
        <v>0</v>
      </c>
      <c r="BH105" s="283"/>
      <c r="BI105" s="284">
        <f t="shared" ref="BI105" si="438">AA152</f>
        <v>0</v>
      </c>
      <c r="BJ105" s="283"/>
      <c r="BK105" s="302">
        <f t="shared" ref="BK105" si="439">X153</f>
        <v>0</v>
      </c>
      <c r="BL105" s="302"/>
      <c r="BM105" s="302"/>
      <c r="BN105" s="302"/>
      <c r="BO105" s="302"/>
      <c r="BP105" s="302"/>
      <c r="BQ105" s="302"/>
    </row>
    <row r="106" spans="1:69">
      <c r="A106" s="254"/>
      <c r="B106" s="254"/>
      <c r="C106" s="254"/>
      <c r="D106" s="254"/>
      <c r="E106" s="254"/>
      <c r="F106" s="254"/>
      <c r="G106" s="254"/>
      <c r="H106" s="254"/>
      <c r="I106" s="254"/>
      <c r="J106" s="254"/>
      <c r="K106" s="254"/>
      <c r="L106" s="254"/>
      <c r="M106" s="254"/>
      <c r="N106" s="254"/>
      <c r="O106" s="254"/>
      <c r="P106" s="254"/>
      <c r="Q106" s="254"/>
      <c r="R106" s="254"/>
      <c r="S106" s="254"/>
      <c r="T106" s="254"/>
      <c r="U106" s="254"/>
      <c r="V106" s="254"/>
      <c r="W106" s="254"/>
      <c r="X106" s="254"/>
      <c r="Y106" s="254"/>
      <c r="Z106" s="70" t="s">
        <v>243</v>
      </c>
      <c r="AA106" s="255"/>
      <c r="AB106" s="255"/>
      <c r="AC106" s="71" t="s">
        <v>244</v>
      </c>
      <c r="AD106" s="297"/>
      <c r="AE106" s="297"/>
      <c r="AF106" s="297"/>
      <c r="AG106" s="297"/>
      <c r="AH106" s="283">
        <f t="shared" ref="AH106" si="440">A154</f>
        <v>0</v>
      </c>
      <c r="AI106" s="283"/>
      <c r="AJ106" s="283">
        <f t="shared" ref="AJ106" si="441">E154</f>
        <v>0</v>
      </c>
      <c r="AK106" s="283"/>
      <c r="AL106" s="283">
        <f t="shared" ref="AL106" si="442">H154</f>
        <v>0</v>
      </c>
      <c r="AM106" s="283"/>
      <c r="AN106" s="283"/>
      <c r="AO106" s="283"/>
      <c r="AP106" s="283">
        <f t="shared" ref="AP106" si="443">K154</f>
        <v>0</v>
      </c>
      <c r="AQ106" s="283"/>
      <c r="AR106" s="283"/>
      <c r="AS106" s="283">
        <f t="shared" ref="AS106" si="444">N154</f>
        <v>0</v>
      </c>
      <c r="AT106" s="283"/>
      <c r="AU106" s="283"/>
      <c r="AV106" s="66">
        <f t="shared" ref="AV106:AW106" si="445">Q154</f>
        <v>0</v>
      </c>
      <c r="AW106" s="68">
        <f t="shared" si="445"/>
        <v>0</v>
      </c>
      <c r="AX106" s="301">
        <f t="shared" ref="AX106" si="446">T154</f>
        <v>0</v>
      </c>
      <c r="AY106" s="301"/>
      <c r="AZ106" s="301"/>
      <c r="BA106" s="301"/>
      <c r="BB106" s="303">
        <f t="shared" ref="BB106" si="447">AD154</f>
        <v>0</v>
      </c>
      <c r="BC106" s="283"/>
      <c r="BD106" s="283"/>
      <c r="BE106" s="283"/>
      <c r="BF106" s="283"/>
      <c r="BG106" s="283">
        <f t="shared" ref="BG106" si="448">X154</f>
        <v>0</v>
      </c>
      <c r="BH106" s="283"/>
      <c r="BI106" s="284">
        <f t="shared" ref="BI106" si="449">AA154</f>
        <v>0</v>
      </c>
      <c r="BJ106" s="283"/>
      <c r="BK106" s="302">
        <f t="shared" ref="BK106" si="450">X155</f>
        <v>0</v>
      </c>
      <c r="BL106" s="302"/>
      <c r="BM106" s="302"/>
      <c r="BN106" s="302"/>
      <c r="BO106" s="302"/>
      <c r="BP106" s="302"/>
      <c r="BQ106" s="302"/>
    </row>
    <row r="107" spans="1:69">
      <c r="A107" s="254"/>
      <c r="B107" s="254"/>
      <c r="C107" s="254"/>
      <c r="D107" s="254"/>
      <c r="E107" s="254"/>
      <c r="F107" s="254"/>
      <c r="G107" s="254"/>
      <c r="H107" s="254"/>
      <c r="I107" s="254"/>
      <c r="J107" s="254"/>
      <c r="K107" s="254"/>
      <c r="L107" s="254"/>
      <c r="M107" s="254"/>
      <c r="N107" s="254"/>
      <c r="O107" s="254"/>
      <c r="P107" s="254"/>
      <c r="Q107" s="254"/>
      <c r="R107" s="254"/>
      <c r="S107" s="254"/>
      <c r="T107" s="254"/>
      <c r="U107" s="254"/>
      <c r="V107" s="254"/>
      <c r="W107" s="254"/>
      <c r="X107" s="294"/>
      <c r="Y107" s="295"/>
      <c r="Z107" s="295"/>
      <c r="AA107" s="295"/>
      <c r="AB107" s="295"/>
      <c r="AC107" s="295"/>
      <c r="AD107" s="295"/>
      <c r="AE107" s="295"/>
      <c r="AF107" s="295"/>
      <c r="AG107" s="296"/>
      <c r="AH107" s="283">
        <f t="shared" ref="AH107" si="451">A156</f>
        <v>0</v>
      </c>
      <c r="AI107" s="283"/>
      <c r="AJ107" s="283">
        <f t="shared" ref="AJ107" si="452">E156</f>
        <v>0</v>
      </c>
      <c r="AK107" s="283"/>
      <c r="AL107" s="283">
        <f t="shared" ref="AL107" si="453">H156</f>
        <v>0</v>
      </c>
      <c r="AM107" s="283"/>
      <c r="AN107" s="283"/>
      <c r="AO107" s="283"/>
      <c r="AP107" s="283">
        <f t="shared" ref="AP107" si="454">K156</f>
        <v>0</v>
      </c>
      <c r="AQ107" s="283"/>
      <c r="AR107" s="283"/>
      <c r="AS107" s="283">
        <f t="shared" ref="AS107" si="455">N156</f>
        <v>0</v>
      </c>
      <c r="AT107" s="283"/>
      <c r="AU107" s="283"/>
      <c r="AV107" s="66">
        <f t="shared" ref="AV107:AW107" si="456">Q156</f>
        <v>0</v>
      </c>
      <c r="AW107" s="68">
        <f t="shared" si="456"/>
        <v>0</v>
      </c>
      <c r="AX107" s="301">
        <f t="shared" ref="AX107" si="457">T156</f>
        <v>0</v>
      </c>
      <c r="AY107" s="301"/>
      <c r="AZ107" s="301"/>
      <c r="BA107" s="301"/>
      <c r="BB107" s="303">
        <f t="shared" ref="BB107" si="458">AD156</f>
        <v>0</v>
      </c>
      <c r="BC107" s="283"/>
      <c r="BD107" s="283"/>
      <c r="BE107" s="283"/>
      <c r="BF107" s="283"/>
      <c r="BG107" s="283">
        <f t="shared" ref="BG107" si="459">X156</f>
        <v>0</v>
      </c>
      <c r="BH107" s="283"/>
      <c r="BI107" s="284">
        <f t="shared" ref="BI107" si="460">AA156</f>
        <v>0</v>
      </c>
      <c r="BJ107" s="283"/>
      <c r="BK107" s="302">
        <f t="shared" ref="BK107" si="461">X157</f>
        <v>0</v>
      </c>
      <c r="BL107" s="302"/>
      <c r="BM107" s="302"/>
      <c r="BN107" s="302"/>
      <c r="BO107" s="302"/>
      <c r="BP107" s="302"/>
      <c r="BQ107" s="302"/>
    </row>
    <row r="108" spans="1:69">
      <c r="A108" s="254"/>
      <c r="B108" s="254"/>
      <c r="C108" s="254"/>
      <c r="D108" s="254"/>
      <c r="E108" s="254"/>
      <c r="F108" s="254"/>
      <c r="G108" s="254"/>
      <c r="H108" s="254"/>
      <c r="I108" s="254"/>
      <c r="J108" s="254"/>
      <c r="K108" s="254"/>
      <c r="L108" s="254"/>
      <c r="M108" s="254"/>
      <c r="N108" s="254"/>
      <c r="O108" s="254"/>
      <c r="P108" s="254"/>
      <c r="Q108" s="254"/>
      <c r="R108" s="254"/>
      <c r="S108" s="254"/>
      <c r="T108" s="254"/>
      <c r="U108" s="254"/>
      <c r="V108" s="254"/>
      <c r="W108" s="254"/>
      <c r="X108" s="254"/>
      <c r="Y108" s="254"/>
      <c r="Z108" s="70" t="s">
        <v>243</v>
      </c>
      <c r="AA108" s="255"/>
      <c r="AB108" s="255"/>
      <c r="AC108" s="71" t="s">
        <v>244</v>
      </c>
      <c r="AD108" s="297"/>
      <c r="AE108" s="297"/>
      <c r="AF108" s="297"/>
      <c r="AG108" s="297"/>
      <c r="AH108" s="283">
        <f t="shared" ref="AH108" si="462">A158</f>
        <v>0</v>
      </c>
      <c r="AI108" s="283"/>
      <c r="AJ108" s="283">
        <f t="shared" ref="AJ108" si="463">E158</f>
        <v>0</v>
      </c>
      <c r="AK108" s="283"/>
      <c r="AL108" s="283">
        <f t="shared" ref="AL108" si="464">H158</f>
        <v>0</v>
      </c>
      <c r="AM108" s="283"/>
      <c r="AN108" s="283"/>
      <c r="AO108" s="283"/>
      <c r="AP108" s="283">
        <f t="shared" ref="AP108" si="465">K158</f>
        <v>0</v>
      </c>
      <c r="AQ108" s="283"/>
      <c r="AR108" s="283"/>
      <c r="AS108" s="283">
        <f t="shared" ref="AS108" si="466">N158</f>
        <v>0</v>
      </c>
      <c r="AT108" s="283"/>
      <c r="AU108" s="283"/>
      <c r="AV108" s="66">
        <f t="shared" ref="AV108:AW108" si="467">Q158</f>
        <v>0</v>
      </c>
      <c r="AW108" s="68">
        <f t="shared" si="467"/>
        <v>0</v>
      </c>
      <c r="AX108" s="301">
        <f t="shared" ref="AX108" si="468">T158</f>
        <v>0</v>
      </c>
      <c r="AY108" s="301"/>
      <c r="AZ108" s="301"/>
      <c r="BA108" s="301"/>
      <c r="BB108" s="303">
        <f t="shared" ref="BB108" si="469">AD158</f>
        <v>0</v>
      </c>
      <c r="BC108" s="283"/>
      <c r="BD108" s="283"/>
      <c r="BE108" s="283"/>
      <c r="BF108" s="283"/>
      <c r="BG108" s="283">
        <f t="shared" ref="BG108" si="470">X158</f>
        <v>0</v>
      </c>
      <c r="BH108" s="283"/>
      <c r="BI108" s="284">
        <f t="shared" ref="BI108" si="471">AA158</f>
        <v>0</v>
      </c>
      <c r="BJ108" s="283"/>
      <c r="BK108" s="302">
        <f t="shared" ref="BK108" si="472">X159</f>
        <v>0</v>
      </c>
      <c r="BL108" s="302"/>
      <c r="BM108" s="302"/>
      <c r="BN108" s="302"/>
      <c r="BO108" s="302"/>
      <c r="BP108" s="302"/>
      <c r="BQ108" s="302"/>
    </row>
    <row r="109" spans="1:69">
      <c r="A109" s="254"/>
      <c r="B109" s="254"/>
      <c r="C109" s="254"/>
      <c r="D109" s="254"/>
      <c r="E109" s="254"/>
      <c r="F109" s="254"/>
      <c r="G109" s="254"/>
      <c r="H109" s="254"/>
      <c r="I109" s="254"/>
      <c r="J109" s="254"/>
      <c r="K109" s="254"/>
      <c r="L109" s="254"/>
      <c r="M109" s="254"/>
      <c r="N109" s="254"/>
      <c r="O109" s="254"/>
      <c r="P109" s="254"/>
      <c r="Q109" s="254"/>
      <c r="R109" s="254"/>
      <c r="S109" s="254"/>
      <c r="T109" s="254"/>
      <c r="U109" s="254"/>
      <c r="V109" s="254"/>
      <c r="W109" s="254"/>
      <c r="X109" s="294"/>
      <c r="Y109" s="295"/>
      <c r="Z109" s="295"/>
      <c r="AA109" s="295"/>
      <c r="AB109" s="295"/>
      <c r="AC109" s="295"/>
      <c r="AD109" s="295"/>
      <c r="AE109" s="295"/>
      <c r="AF109" s="295"/>
      <c r="AG109" s="296"/>
      <c r="AH109" s="283">
        <f t="shared" ref="AH109" si="473">A160</f>
        <v>0</v>
      </c>
      <c r="AI109" s="283"/>
      <c r="AJ109" s="283">
        <f t="shared" ref="AJ109" si="474">E160</f>
        <v>0</v>
      </c>
      <c r="AK109" s="283"/>
      <c r="AL109" s="283">
        <f t="shared" ref="AL109" si="475">H160</f>
        <v>0</v>
      </c>
      <c r="AM109" s="283"/>
      <c r="AN109" s="283"/>
      <c r="AO109" s="283"/>
      <c r="AP109" s="283">
        <f t="shared" ref="AP109" si="476">K160</f>
        <v>0</v>
      </c>
      <c r="AQ109" s="283"/>
      <c r="AR109" s="283"/>
      <c r="AS109" s="283">
        <f t="shared" ref="AS109" si="477">N160</f>
        <v>0</v>
      </c>
      <c r="AT109" s="283"/>
      <c r="AU109" s="283"/>
      <c r="AV109" s="66">
        <f t="shared" ref="AV109:AW109" si="478">Q160</f>
        <v>0</v>
      </c>
      <c r="AW109" s="68">
        <f t="shared" si="478"/>
        <v>0</v>
      </c>
      <c r="AX109" s="301">
        <f t="shared" ref="AX109" si="479">T160</f>
        <v>0</v>
      </c>
      <c r="AY109" s="301"/>
      <c r="AZ109" s="301"/>
      <c r="BA109" s="301"/>
      <c r="BB109" s="303">
        <f t="shared" ref="BB109" si="480">AD160</f>
        <v>0</v>
      </c>
      <c r="BC109" s="283"/>
      <c r="BD109" s="283"/>
      <c r="BE109" s="283"/>
      <c r="BF109" s="283"/>
      <c r="BG109" s="283">
        <f t="shared" ref="BG109" si="481">X160</f>
        <v>0</v>
      </c>
      <c r="BH109" s="283"/>
      <c r="BI109" s="284">
        <f t="shared" ref="BI109" si="482">AA160</f>
        <v>0</v>
      </c>
      <c r="BJ109" s="283"/>
      <c r="BK109" s="302">
        <f t="shared" ref="BK109" si="483">X161</f>
        <v>0</v>
      </c>
      <c r="BL109" s="302"/>
      <c r="BM109" s="302"/>
      <c r="BN109" s="302"/>
      <c r="BO109" s="302"/>
      <c r="BP109" s="302"/>
      <c r="BQ109" s="302"/>
    </row>
    <row r="110" spans="1:69">
      <c r="A110" s="254"/>
      <c r="B110" s="254"/>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70" t="s">
        <v>243</v>
      </c>
      <c r="AA110" s="255"/>
      <c r="AB110" s="255"/>
      <c r="AC110" s="71" t="s">
        <v>244</v>
      </c>
      <c r="AD110" s="297"/>
      <c r="AE110" s="297"/>
      <c r="AF110" s="297"/>
      <c r="AG110" s="297"/>
    </row>
    <row r="111" spans="1:69">
      <c r="A111" s="254"/>
      <c r="B111" s="254"/>
      <c r="C111" s="254"/>
      <c r="D111" s="254"/>
      <c r="E111" s="254"/>
      <c r="F111" s="254"/>
      <c r="G111" s="254"/>
      <c r="H111" s="254"/>
      <c r="I111" s="254"/>
      <c r="J111" s="254"/>
      <c r="K111" s="254"/>
      <c r="L111" s="254"/>
      <c r="M111" s="254"/>
      <c r="N111" s="254"/>
      <c r="O111" s="254"/>
      <c r="P111" s="254"/>
      <c r="Q111" s="254"/>
      <c r="R111" s="254"/>
      <c r="S111" s="254"/>
      <c r="T111" s="254"/>
      <c r="U111" s="254"/>
      <c r="V111" s="254"/>
      <c r="W111" s="254"/>
      <c r="X111" s="294"/>
      <c r="Y111" s="295"/>
      <c r="Z111" s="295"/>
      <c r="AA111" s="295"/>
      <c r="AB111" s="295"/>
      <c r="AC111" s="295"/>
      <c r="AD111" s="295"/>
      <c r="AE111" s="295"/>
      <c r="AF111" s="295"/>
      <c r="AG111" s="296"/>
    </row>
    <row r="112" spans="1:69">
      <c r="A112" s="254"/>
      <c r="B112" s="254"/>
      <c r="C112" s="254"/>
      <c r="D112" s="254"/>
      <c r="E112" s="254"/>
      <c r="F112" s="254"/>
      <c r="G112" s="254"/>
      <c r="H112" s="254"/>
      <c r="I112" s="254"/>
      <c r="J112" s="254"/>
      <c r="K112" s="254"/>
      <c r="L112" s="254"/>
      <c r="M112" s="254"/>
      <c r="N112" s="254"/>
      <c r="O112" s="254"/>
      <c r="P112" s="254"/>
      <c r="Q112" s="254"/>
      <c r="R112" s="254"/>
      <c r="S112" s="254"/>
      <c r="T112" s="254"/>
      <c r="U112" s="254"/>
      <c r="V112" s="254"/>
      <c r="W112" s="254"/>
      <c r="X112" s="254"/>
      <c r="Y112" s="254"/>
      <c r="Z112" s="70" t="s">
        <v>243</v>
      </c>
      <c r="AA112" s="255"/>
      <c r="AB112" s="255"/>
      <c r="AC112" s="71" t="s">
        <v>244</v>
      </c>
      <c r="AD112" s="297"/>
      <c r="AE112" s="297"/>
      <c r="AF112" s="297"/>
      <c r="AG112" s="297"/>
    </row>
    <row r="113" spans="1:33">
      <c r="A113" s="254"/>
      <c r="B113" s="254"/>
      <c r="C113" s="254"/>
      <c r="D113" s="254"/>
      <c r="E113" s="254"/>
      <c r="F113" s="254"/>
      <c r="G113" s="254"/>
      <c r="H113" s="254"/>
      <c r="I113" s="254"/>
      <c r="J113" s="254"/>
      <c r="K113" s="254"/>
      <c r="L113" s="254"/>
      <c r="M113" s="254"/>
      <c r="N113" s="254"/>
      <c r="O113" s="254"/>
      <c r="P113" s="254"/>
      <c r="Q113" s="254"/>
      <c r="R113" s="254"/>
      <c r="S113" s="254"/>
      <c r="T113" s="254"/>
      <c r="U113" s="254"/>
      <c r="V113" s="254"/>
      <c r="W113" s="254"/>
      <c r="X113" s="294"/>
      <c r="Y113" s="295"/>
      <c r="Z113" s="295"/>
      <c r="AA113" s="295"/>
      <c r="AB113" s="295"/>
      <c r="AC113" s="295"/>
      <c r="AD113" s="295"/>
      <c r="AE113" s="295"/>
      <c r="AF113" s="295"/>
      <c r="AG113" s="296"/>
    </row>
    <row r="114" spans="1:33">
      <c r="A114" s="254"/>
      <c r="B114" s="254"/>
      <c r="C114" s="254"/>
      <c r="D114" s="254"/>
      <c r="E114" s="254"/>
      <c r="F114" s="254"/>
      <c r="G114" s="254"/>
      <c r="H114" s="254"/>
      <c r="I114" s="254"/>
      <c r="J114" s="254"/>
      <c r="K114" s="254"/>
      <c r="L114" s="254"/>
      <c r="M114" s="254"/>
      <c r="N114" s="254"/>
      <c r="O114" s="254"/>
      <c r="P114" s="254"/>
      <c r="Q114" s="254"/>
      <c r="R114" s="254"/>
      <c r="S114" s="254"/>
      <c r="T114" s="254"/>
      <c r="U114" s="254"/>
      <c r="V114" s="254"/>
      <c r="W114" s="254"/>
      <c r="X114" s="254"/>
      <c r="Y114" s="254"/>
      <c r="Z114" s="70" t="s">
        <v>243</v>
      </c>
      <c r="AA114" s="255"/>
      <c r="AB114" s="255"/>
      <c r="AC114" s="71" t="s">
        <v>244</v>
      </c>
      <c r="AD114" s="297"/>
      <c r="AE114" s="297"/>
      <c r="AF114" s="297"/>
      <c r="AG114" s="297"/>
    </row>
    <row r="115" spans="1:33">
      <c r="A115" s="254"/>
      <c r="B115" s="254"/>
      <c r="C115" s="254"/>
      <c r="D115" s="254"/>
      <c r="E115" s="254"/>
      <c r="F115" s="254"/>
      <c r="G115" s="254"/>
      <c r="H115" s="254"/>
      <c r="I115" s="254"/>
      <c r="J115" s="254"/>
      <c r="K115" s="254"/>
      <c r="L115" s="254"/>
      <c r="M115" s="254"/>
      <c r="N115" s="254"/>
      <c r="O115" s="254"/>
      <c r="P115" s="254"/>
      <c r="Q115" s="254"/>
      <c r="R115" s="254"/>
      <c r="S115" s="254"/>
      <c r="T115" s="254"/>
      <c r="U115" s="254"/>
      <c r="V115" s="254"/>
      <c r="W115" s="254"/>
      <c r="X115" s="294"/>
      <c r="Y115" s="295"/>
      <c r="Z115" s="295"/>
      <c r="AA115" s="295"/>
      <c r="AB115" s="295"/>
      <c r="AC115" s="295"/>
      <c r="AD115" s="295"/>
      <c r="AE115" s="295"/>
      <c r="AF115" s="295"/>
      <c r="AG115" s="296"/>
    </row>
    <row r="116" spans="1:33">
      <c r="A116" s="254"/>
      <c r="B116" s="254"/>
      <c r="C116" s="254"/>
      <c r="D116" s="254"/>
      <c r="E116" s="254"/>
      <c r="F116" s="254"/>
      <c r="G116" s="254"/>
      <c r="H116" s="254"/>
      <c r="I116" s="254"/>
      <c r="J116" s="254"/>
      <c r="K116" s="254"/>
      <c r="L116" s="254"/>
      <c r="M116" s="254"/>
      <c r="N116" s="254"/>
      <c r="O116" s="254"/>
      <c r="P116" s="254"/>
      <c r="Q116" s="254"/>
      <c r="R116" s="254"/>
      <c r="S116" s="254"/>
      <c r="T116" s="254"/>
      <c r="U116" s="254"/>
      <c r="V116" s="254"/>
      <c r="W116" s="254"/>
      <c r="X116" s="254"/>
      <c r="Y116" s="254"/>
      <c r="Z116" s="70" t="s">
        <v>243</v>
      </c>
      <c r="AA116" s="255"/>
      <c r="AB116" s="255"/>
      <c r="AC116" s="71" t="s">
        <v>244</v>
      </c>
      <c r="AD116" s="297"/>
      <c r="AE116" s="297"/>
      <c r="AF116" s="297"/>
      <c r="AG116" s="297"/>
    </row>
    <row r="117" spans="1:33">
      <c r="A117" s="254"/>
      <c r="B117" s="254"/>
      <c r="C117" s="254"/>
      <c r="D117" s="254"/>
      <c r="E117" s="254"/>
      <c r="F117" s="254"/>
      <c r="G117" s="254"/>
      <c r="H117" s="254"/>
      <c r="I117" s="254"/>
      <c r="J117" s="254"/>
      <c r="K117" s="254"/>
      <c r="L117" s="254"/>
      <c r="M117" s="254"/>
      <c r="N117" s="254"/>
      <c r="O117" s="254"/>
      <c r="P117" s="254"/>
      <c r="Q117" s="254"/>
      <c r="R117" s="254"/>
      <c r="S117" s="254"/>
      <c r="T117" s="254"/>
      <c r="U117" s="254"/>
      <c r="V117" s="254"/>
      <c r="W117" s="254"/>
      <c r="X117" s="294"/>
      <c r="Y117" s="295"/>
      <c r="Z117" s="295"/>
      <c r="AA117" s="295"/>
      <c r="AB117" s="295"/>
      <c r="AC117" s="295"/>
      <c r="AD117" s="295"/>
      <c r="AE117" s="295"/>
      <c r="AF117" s="295"/>
      <c r="AG117" s="296"/>
    </row>
    <row r="118" spans="1:33">
      <c r="A118" s="254"/>
      <c r="B118" s="254"/>
      <c r="C118" s="254"/>
      <c r="D118" s="254"/>
      <c r="E118" s="254"/>
      <c r="F118" s="254"/>
      <c r="G118" s="254"/>
      <c r="H118" s="254"/>
      <c r="I118" s="254"/>
      <c r="J118" s="254"/>
      <c r="K118" s="254"/>
      <c r="L118" s="254"/>
      <c r="M118" s="254"/>
      <c r="N118" s="254"/>
      <c r="O118" s="254"/>
      <c r="P118" s="254"/>
      <c r="Q118" s="254"/>
      <c r="R118" s="254"/>
      <c r="S118" s="254"/>
      <c r="T118" s="254"/>
      <c r="U118" s="254"/>
      <c r="V118" s="254"/>
      <c r="W118" s="254"/>
      <c r="X118" s="254"/>
      <c r="Y118" s="254"/>
      <c r="Z118" s="70" t="s">
        <v>243</v>
      </c>
      <c r="AA118" s="255"/>
      <c r="AB118" s="255"/>
      <c r="AC118" s="71" t="s">
        <v>244</v>
      </c>
      <c r="AD118" s="297"/>
      <c r="AE118" s="297"/>
      <c r="AF118" s="297"/>
      <c r="AG118" s="297"/>
    </row>
    <row r="119" spans="1:33">
      <c r="A119" s="254"/>
      <c r="B119" s="254"/>
      <c r="C119" s="254"/>
      <c r="D119" s="254"/>
      <c r="E119" s="254"/>
      <c r="F119" s="254"/>
      <c r="G119" s="254"/>
      <c r="H119" s="254"/>
      <c r="I119" s="254"/>
      <c r="J119" s="254"/>
      <c r="K119" s="254"/>
      <c r="L119" s="254"/>
      <c r="M119" s="254"/>
      <c r="N119" s="254"/>
      <c r="O119" s="254"/>
      <c r="P119" s="254"/>
      <c r="Q119" s="254"/>
      <c r="R119" s="254"/>
      <c r="S119" s="254"/>
      <c r="T119" s="254"/>
      <c r="U119" s="254"/>
      <c r="V119" s="254"/>
      <c r="W119" s="254"/>
      <c r="X119" s="294"/>
      <c r="Y119" s="295"/>
      <c r="Z119" s="295"/>
      <c r="AA119" s="295"/>
      <c r="AB119" s="295"/>
      <c r="AC119" s="295"/>
      <c r="AD119" s="295"/>
      <c r="AE119" s="295"/>
      <c r="AF119" s="295"/>
      <c r="AG119" s="296"/>
    </row>
    <row r="120" spans="1:33">
      <c r="A120" s="254"/>
      <c r="B120" s="254"/>
      <c r="C120" s="254"/>
      <c r="D120" s="254"/>
      <c r="E120" s="254"/>
      <c r="F120" s="254"/>
      <c r="G120" s="254"/>
      <c r="H120" s="254"/>
      <c r="I120" s="254"/>
      <c r="J120" s="254"/>
      <c r="K120" s="254"/>
      <c r="L120" s="254"/>
      <c r="M120" s="254"/>
      <c r="N120" s="254"/>
      <c r="O120" s="254"/>
      <c r="P120" s="254"/>
      <c r="Q120" s="254"/>
      <c r="R120" s="254"/>
      <c r="S120" s="254"/>
      <c r="T120" s="254"/>
      <c r="U120" s="254"/>
      <c r="V120" s="254"/>
      <c r="W120" s="254"/>
      <c r="X120" s="254"/>
      <c r="Y120" s="254"/>
      <c r="Z120" s="70" t="s">
        <v>243</v>
      </c>
      <c r="AA120" s="255"/>
      <c r="AB120" s="255"/>
      <c r="AC120" s="71" t="s">
        <v>244</v>
      </c>
      <c r="AD120" s="297"/>
      <c r="AE120" s="297"/>
      <c r="AF120" s="297"/>
      <c r="AG120" s="297"/>
    </row>
    <row r="121" spans="1:33">
      <c r="A121" s="254"/>
      <c r="B121" s="254"/>
      <c r="C121" s="254"/>
      <c r="D121" s="254"/>
      <c r="E121" s="254"/>
      <c r="F121" s="254"/>
      <c r="G121" s="254"/>
      <c r="H121" s="254"/>
      <c r="I121" s="254"/>
      <c r="J121" s="254"/>
      <c r="K121" s="254"/>
      <c r="L121" s="254"/>
      <c r="M121" s="254"/>
      <c r="N121" s="254"/>
      <c r="O121" s="254"/>
      <c r="P121" s="254"/>
      <c r="Q121" s="254"/>
      <c r="R121" s="254"/>
      <c r="S121" s="254"/>
      <c r="T121" s="254"/>
      <c r="U121" s="254"/>
      <c r="V121" s="254"/>
      <c r="W121" s="254"/>
      <c r="X121" s="294"/>
      <c r="Y121" s="295"/>
      <c r="Z121" s="295"/>
      <c r="AA121" s="295"/>
      <c r="AB121" s="295"/>
      <c r="AC121" s="295"/>
      <c r="AD121" s="295"/>
      <c r="AE121" s="295"/>
      <c r="AF121" s="295"/>
      <c r="AG121" s="296"/>
    </row>
    <row r="122" spans="1:33">
      <c r="A122" s="254"/>
      <c r="B122" s="254"/>
      <c r="C122" s="254"/>
      <c r="D122" s="254"/>
      <c r="E122" s="254"/>
      <c r="F122" s="254"/>
      <c r="G122" s="254"/>
      <c r="H122" s="254"/>
      <c r="I122" s="254"/>
      <c r="J122" s="254"/>
      <c r="K122" s="254"/>
      <c r="L122" s="254"/>
      <c r="M122" s="254"/>
      <c r="N122" s="254"/>
      <c r="O122" s="254"/>
      <c r="P122" s="254"/>
      <c r="Q122" s="254"/>
      <c r="R122" s="254"/>
      <c r="S122" s="254"/>
      <c r="T122" s="254"/>
      <c r="U122" s="254"/>
      <c r="V122" s="254"/>
      <c r="W122" s="254"/>
      <c r="X122" s="254"/>
      <c r="Y122" s="254"/>
      <c r="Z122" s="70" t="s">
        <v>243</v>
      </c>
      <c r="AA122" s="255"/>
      <c r="AB122" s="255"/>
      <c r="AC122" s="71" t="s">
        <v>244</v>
      </c>
      <c r="AD122" s="297"/>
      <c r="AE122" s="297"/>
      <c r="AF122" s="297"/>
      <c r="AG122" s="297"/>
    </row>
    <row r="123" spans="1:33">
      <c r="A123" s="254"/>
      <c r="B123" s="254"/>
      <c r="C123" s="254"/>
      <c r="D123" s="254"/>
      <c r="E123" s="254"/>
      <c r="F123" s="254"/>
      <c r="G123" s="254"/>
      <c r="H123" s="254"/>
      <c r="I123" s="254"/>
      <c r="J123" s="254"/>
      <c r="K123" s="254"/>
      <c r="L123" s="254"/>
      <c r="M123" s="254"/>
      <c r="N123" s="254"/>
      <c r="O123" s="254"/>
      <c r="P123" s="254"/>
      <c r="Q123" s="254"/>
      <c r="R123" s="254"/>
      <c r="S123" s="254"/>
      <c r="T123" s="254"/>
      <c r="U123" s="254"/>
      <c r="V123" s="254"/>
      <c r="W123" s="254"/>
      <c r="X123" s="294"/>
      <c r="Y123" s="295"/>
      <c r="Z123" s="295"/>
      <c r="AA123" s="295"/>
      <c r="AB123" s="295"/>
      <c r="AC123" s="295"/>
      <c r="AD123" s="295"/>
      <c r="AE123" s="295"/>
      <c r="AF123" s="295"/>
      <c r="AG123" s="296"/>
    </row>
    <row r="124" spans="1:33">
      <c r="A124" s="254"/>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70" t="s">
        <v>243</v>
      </c>
      <c r="AA124" s="255"/>
      <c r="AB124" s="255"/>
      <c r="AC124" s="71" t="s">
        <v>244</v>
      </c>
      <c r="AD124" s="297"/>
      <c r="AE124" s="297"/>
      <c r="AF124" s="297"/>
      <c r="AG124" s="297"/>
    </row>
    <row r="125" spans="1:33">
      <c r="A125" s="254"/>
      <c r="B125" s="254"/>
      <c r="C125" s="254"/>
      <c r="D125" s="254"/>
      <c r="E125" s="254"/>
      <c r="F125" s="254"/>
      <c r="G125" s="254"/>
      <c r="H125" s="254"/>
      <c r="I125" s="254"/>
      <c r="J125" s="254"/>
      <c r="K125" s="254"/>
      <c r="L125" s="254"/>
      <c r="M125" s="254"/>
      <c r="N125" s="254"/>
      <c r="O125" s="254"/>
      <c r="P125" s="254"/>
      <c r="Q125" s="254"/>
      <c r="R125" s="254"/>
      <c r="S125" s="254"/>
      <c r="T125" s="254"/>
      <c r="U125" s="254"/>
      <c r="V125" s="254"/>
      <c r="W125" s="254"/>
      <c r="X125" s="294"/>
      <c r="Y125" s="295"/>
      <c r="Z125" s="295"/>
      <c r="AA125" s="295"/>
      <c r="AB125" s="295"/>
      <c r="AC125" s="295"/>
      <c r="AD125" s="295"/>
      <c r="AE125" s="295"/>
      <c r="AF125" s="295"/>
      <c r="AG125" s="296"/>
    </row>
    <row r="126" spans="1:33">
      <c r="A126" s="254"/>
      <c r="B126" s="254"/>
      <c r="C126" s="254"/>
      <c r="D126" s="254"/>
      <c r="E126" s="254"/>
      <c r="F126" s="254"/>
      <c r="G126" s="254"/>
      <c r="H126" s="254"/>
      <c r="I126" s="254"/>
      <c r="J126" s="254"/>
      <c r="K126" s="254"/>
      <c r="L126" s="254"/>
      <c r="M126" s="254"/>
      <c r="N126" s="254"/>
      <c r="O126" s="254"/>
      <c r="P126" s="254"/>
      <c r="Q126" s="254"/>
      <c r="R126" s="254"/>
      <c r="S126" s="254"/>
      <c r="T126" s="254"/>
      <c r="U126" s="254"/>
      <c r="V126" s="254"/>
      <c r="W126" s="254"/>
      <c r="X126" s="254"/>
      <c r="Y126" s="254"/>
      <c r="Z126" s="70" t="s">
        <v>243</v>
      </c>
      <c r="AA126" s="255"/>
      <c r="AB126" s="255"/>
      <c r="AC126" s="71" t="s">
        <v>244</v>
      </c>
      <c r="AD126" s="297"/>
      <c r="AE126" s="297"/>
      <c r="AF126" s="297"/>
      <c r="AG126" s="297"/>
    </row>
    <row r="127" spans="1:33">
      <c r="A127" s="254"/>
      <c r="B127" s="254"/>
      <c r="C127" s="254"/>
      <c r="D127" s="254"/>
      <c r="E127" s="254"/>
      <c r="F127" s="254"/>
      <c r="G127" s="254"/>
      <c r="H127" s="254"/>
      <c r="I127" s="254"/>
      <c r="J127" s="254"/>
      <c r="K127" s="254"/>
      <c r="L127" s="254"/>
      <c r="M127" s="254"/>
      <c r="N127" s="254"/>
      <c r="O127" s="254"/>
      <c r="P127" s="254"/>
      <c r="Q127" s="254"/>
      <c r="R127" s="254"/>
      <c r="S127" s="254"/>
      <c r="T127" s="254"/>
      <c r="U127" s="254"/>
      <c r="V127" s="254"/>
      <c r="W127" s="254"/>
      <c r="X127" s="294"/>
      <c r="Y127" s="295"/>
      <c r="Z127" s="295"/>
      <c r="AA127" s="295"/>
      <c r="AB127" s="295"/>
      <c r="AC127" s="295"/>
      <c r="AD127" s="295"/>
      <c r="AE127" s="295"/>
      <c r="AF127" s="295"/>
      <c r="AG127" s="296"/>
    </row>
    <row r="128" spans="1:33">
      <c r="A128" s="254"/>
      <c r="B128" s="254"/>
      <c r="C128" s="254"/>
      <c r="D128" s="254"/>
      <c r="E128" s="254"/>
      <c r="F128" s="254"/>
      <c r="G128" s="254"/>
      <c r="H128" s="254"/>
      <c r="I128" s="254"/>
      <c r="J128" s="254"/>
      <c r="K128" s="254"/>
      <c r="L128" s="254"/>
      <c r="M128" s="254"/>
      <c r="N128" s="254"/>
      <c r="O128" s="254"/>
      <c r="P128" s="254"/>
      <c r="Q128" s="254"/>
      <c r="R128" s="254"/>
      <c r="S128" s="254"/>
      <c r="T128" s="254"/>
      <c r="U128" s="254"/>
      <c r="V128" s="254"/>
      <c r="W128" s="254"/>
      <c r="X128" s="254"/>
      <c r="Y128" s="254"/>
      <c r="Z128" s="70" t="s">
        <v>243</v>
      </c>
      <c r="AA128" s="255"/>
      <c r="AB128" s="255"/>
      <c r="AC128" s="71" t="s">
        <v>244</v>
      </c>
      <c r="AD128" s="297"/>
      <c r="AE128" s="297"/>
      <c r="AF128" s="297"/>
      <c r="AG128" s="297"/>
    </row>
    <row r="129" spans="1:33">
      <c r="A129" s="254"/>
      <c r="B129" s="254"/>
      <c r="C129" s="254"/>
      <c r="D129" s="254"/>
      <c r="E129" s="254"/>
      <c r="F129" s="254"/>
      <c r="G129" s="254"/>
      <c r="H129" s="254"/>
      <c r="I129" s="254"/>
      <c r="J129" s="254"/>
      <c r="K129" s="254"/>
      <c r="L129" s="254"/>
      <c r="M129" s="254"/>
      <c r="N129" s="254"/>
      <c r="O129" s="254"/>
      <c r="P129" s="254"/>
      <c r="Q129" s="254"/>
      <c r="R129" s="254"/>
      <c r="S129" s="254"/>
      <c r="T129" s="254"/>
      <c r="U129" s="254"/>
      <c r="V129" s="254"/>
      <c r="W129" s="254"/>
      <c r="X129" s="294"/>
      <c r="Y129" s="295"/>
      <c r="Z129" s="295"/>
      <c r="AA129" s="295"/>
      <c r="AB129" s="295"/>
      <c r="AC129" s="295"/>
      <c r="AD129" s="295"/>
      <c r="AE129" s="295"/>
      <c r="AF129" s="295"/>
      <c r="AG129" s="296"/>
    </row>
    <row r="130" spans="1:33">
      <c r="A130" s="254"/>
      <c r="B130" s="254"/>
      <c r="C130" s="254"/>
      <c r="D130" s="254"/>
      <c r="E130" s="254"/>
      <c r="F130" s="254"/>
      <c r="G130" s="254"/>
      <c r="H130" s="254"/>
      <c r="I130" s="254"/>
      <c r="J130" s="254"/>
      <c r="K130" s="254"/>
      <c r="L130" s="254"/>
      <c r="M130" s="254"/>
      <c r="N130" s="254"/>
      <c r="O130" s="254"/>
      <c r="P130" s="254"/>
      <c r="Q130" s="254"/>
      <c r="R130" s="254"/>
      <c r="S130" s="254"/>
      <c r="T130" s="254"/>
      <c r="U130" s="254"/>
      <c r="V130" s="254"/>
      <c r="W130" s="254"/>
      <c r="X130" s="254"/>
      <c r="Y130" s="254"/>
      <c r="Z130" s="70" t="s">
        <v>243</v>
      </c>
      <c r="AA130" s="255"/>
      <c r="AB130" s="255"/>
      <c r="AC130" s="71" t="s">
        <v>244</v>
      </c>
      <c r="AD130" s="297"/>
      <c r="AE130" s="297"/>
      <c r="AF130" s="297"/>
      <c r="AG130" s="297"/>
    </row>
    <row r="131" spans="1:33">
      <c r="A131" s="254"/>
      <c r="B131" s="254"/>
      <c r="C131" s="254"/>
      <c r="D131" s="254"/>
      <c r="E131" s="254"/>
      <c r="F131" s="254"/>
      <c r="G131" s="254"/>
      <c r="H131" s="254"/>
      <c r="I131" s="254"/>
      <c r="J131" s="254"/>
      <c r="K131" s="254"/>
      <c r="L131" s="254"/>
      <c r="M131" s="254"/>
      <c r="N131" s="254"/>
      <c r="O131" s="254"/>
      <c r="P131" s="254"/>
      <c r="Q131" s="254"/>
      <c r="R131" s="254"/>
      <c r="S131" s="254"/>
      <c r="T131" s="254"/>
      <c r="U131" s="254"/>
      <c r="V131" s="254"/>
      <c r="W131" s="254"/>
      <c r="X131" s="294"/>
      <c r="Y131" s="295"/>
      <c r="Z131" s="295"/>
      <c r="AA131" s="295"/>
      <c r="AB131" s="295"/>
      <c r="AC131" s="295"/>
      <c r="AD131" s="295"/>
      <c r="AE131" s="295"/>
      <c r="AF131" s="295"/>
      <c r="AG131" s="296"/>
    </row>
    <row r="132" spans="1:33">
      <c r="A132" s="254"/>
      <c r="B132" s="254"/>
      <c r="C132" s="254"/>
      <c r="D132" s="254"/>
      <c r="E132" s="254"/>
      <c r="F132" s="254"/>
      <c r="G132" s="254"/>
      <c r="H132" s="254"/>
      <c r="I132" s="254"/>
      <c r="J132" s="254"/>
      <c r="K132" s="254"/>
      <c r="L132" s="254"/>
      <c r="M132" s="254"/>
      <c r="N132" s="254"/>
      <c r="O132" s="254"/>
      <c r="P132" s="254"/>
      <c r="Q132" s="254"/>
      <c r="R132" s="254"/>
      <c r="S132" s="254"/>
      <c r="T132" s="254"/>
      <c r="U132" s="254"/>
      <c r="V132" s="254"/>
      <c r="W132" s="254"/>
      <c r="X132" s="254"/>
      <c r="Y132" s="254"/>
      <c r="Z132" s="70" t="s">
        <v>243</v>
      </c>
      <c r="AA132" s="255"/>
      <c r="AB132" s="255"/>
      <c r="AC132" s="71" t="s">
        <v>244</v>
      </c>
      <c r="AD132" s="297"/>
      <c r="AE132" s="297"/>
      <c r="AF132" s="297"/>
      <c r="AG132" s="297"/>
    </row>
    <row r="133" spans="1:33">
      <c r="A133" s="254"/>
      <c r="B133" s="254"/>
      <c r="C133" s="254"/>
      <c r="D133" s="254"/>
      <c r="E133" s="254"/>
      <c r="F133" s="254"/>
      <c r="G133" s="254"/>
      <c r="H133" s="254"/>
      <c r="I133" s="254"/>
      <c r="J133" s="254"/>
      <c r="K133" s="254"/>
      <c r="L133" s="254"/>
      <c r="M133" s="254"/>
      <c r="N133" s="254"/>
      <c r="O133" s="254"/>
      <c r="P133" s="254"/>
      <c r="Q133" s="254"/>
      <c r="R133" s="254"/>
      <c r="S133" s="254"/>
      <c r="T133" s="254"/>
      <c r="U133" s="254"/>
      <c r="V133" s="254"/>
      <c r="W133" s="254"/>
      <c r="X133" s="294"/>
      <c r="Y133" s="295"/>
      <c r="Z133" s="295"/>
      <c r="AA133" s="295"/>
      <c r="AB133" s="295"/>
      <c r="AC133" s="295"/>
      <c r="AD133" s="295"/>
      <c r="AE133" s="295"/>
      <c r="AF133" s="295"/>
      <c r="AG133" s="296"/>
    </row>
    <row r="134" spans="1:33">
      <c r="A134" s="254"/>
      <c r="B134" s="254"/>
      <c r="C134" s="254"/>
      <c r="D134" s="254"/>
      <c r="E134" s="254"/>
      <c r="F134" s="254"/>
      <c r="G134" s="254"/>
      <c r="H134" s="254"/>
      <c r="I134" s="254"/>
      <c r="J134" s="254"/>
      <c r="K134" s="254"/>
      <c r="L134" s="254"/>
      <c r="M134" s="254"/>
      <c r="N134" s="254"/>
      <c r="O134" s="254"/>
      <c r="P134" s="254"/>
      <c r="Q134" s="254"/>
      <c r="R134" s="254"/>
      <c r="S134" s="254"/>
      <c r="T134" s="254"/>
      <c r="U134" s="254"/>
      <c r="V134" s="254"/>
      <c r="W134" s="254"/>
      <c r="X134" s="254"/>
      <c r="Y134" s="254"/>
      <c r="Z134" s="70" t="s">
        <v>243</v>
      </c>
      <c r="AA134" s="255"/>
      <c r="AB134" s="255"/>
      <c r="AC134" s="71" t="s">
        <v>244</v>
      </c>
      <c r="AD134" s="297"/>
      <c r="AE134" s="297"/>
      <c r="AF134" s="297"/>
      <c r="AG134" s="297"/>
    </row>
    <row r="135" spans="1:33">
      <c r="A135" s="254"/>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94"/>
      <c r="Y135" s="295"/>
      <c r="Z135" s="295"/>
      <c r="AA135" s="295"/>
      <c r="AB135" s="295"/>
      <c r="AC135" s="295"/>
      <c r="AD135" s="295"/>
      <c r="AE135" s="295"/>
      <c r="AF135" s="295"/>
      <c r="AG135" s="296"/>
    </row>
    <row r="136" spans="1:33">
      <c r="A136" s="254"/>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70" t="s">
        <v>243</v>
      </c>
      <c r="AA136" s="255"/>
      <c r="AB136" s="255"/>
      <c r="AC136" s="71" t="s">
        <v>244</v>
      </c>
      <c r="AD136" s="297"/>
      <c r="AE136" s="297"/>
      <c r="AF136" s="297"/>
      <c r="AG136" s="297"/>
    </row>
    <row r="137" spans="1:33">
      <c r="A137" s="254"/>
      <c r="B137" s="254"/>
      <c r="C137" s="254"/>
      <c r="D137" s="254"/>
      <c r="E137" s="254"/>
      <c r="F137" s="254"/>
      <c r="G137" s="254"/>
      <c r="H137" s="254"/>
      <c r="I137" s="254"/>
      <c r="J137" s="254"/>
      <c r="K137" s="254"/>
      <c r="L137" s="254"/>
      <c r="M137" s="254"/>
      <c r="N137" s="254"/>
      <c r="O137" s="254"/>
      <c r="P137" s="254"/>
      <c r="Q137" s="254"/>
      <c r="R137" s="254"/>
      <c r="S137" s="254"/>
      <c r="T137" s="254"/>
      <c r="U137" s="254"/>
      <c r="V137" s="254"/>
      <c r="W137" s="254"/>
      <c r="X137" s="294"/>
      <c r="Y137" s="295"/>
      <c r="Z137" s="295"/>
      <c r="AA137" s="295"/>
      <c r="AB137" s="295"/>
      <c r="AC137" s="295"/>
      <c r="AD137" s="295"/>
      <c r="AE137" s="295"/>
      <c r="AF137" s="295"/>
      <c r="AG137" s="296"/>
    </row>
    <row r="138" spans="1:33">
      <c r="A138" s="254"/>
      <c r="B138" s="254"/>
      <c r="C138" s="254"/>
      <c r="D138" s="254"/>
      <c r="E138" s="254"/>
      <c r="F138" s="254"/>
      <c r="G138" s="254"/>
      <c r="H138" s="254"/>
      <c r="I138" s="254"/>
      <c r="J138" s="254"/>
      <c r="K138" s="254"/>
      <c r="L138" s="254"/>
      <c r="M138" s="254"/>
      <c r="N138" s="254"/>
      <c r="O138" s="254"/>
      <c r="P138" s="254"/>
      <c r="Q138" s="254"/>
      <c r="R138" s="254"/>
      <c r="S138" s="254"/>
      <c r="T138" s="254"/>
      <c r="U138" s="254"/>
      <c r="V138" s="254"/>
      <c r="W138" s="254"/>
      <c r="X138" s="254"/>
      <c r="Y138" s="254"/>
      <c r="Z138" s="70" t="s">
        <v>243</v>
      </c>
      <c r="AA138" s="255"/>
      <c r="AB138" s="255"/>
      <c r="AC138" s="71" t="s">
        <v>244</v>
      </c>
      <c r="AD138" s="297"/>
      <c r="AE138" s="297"/>
      <c r="AF138" s="297"/>
      <c r="AG138" s="297"/>
    </row>
    <row r="139" spans="1:33">
      <c r="A139" s="254"/>
      <c r="B139" s="254"/>
      <c r="C139" s="254"/>
      <c r="D139" s="254"/>
      <c r="E139" s="254"/>
      <c r="F139" s="254"/>
      <c r="G139" s="254"/>
      <c r="H139" s="254"/>
      <c r="I139" s="254"/>
      <c r="J139" s="254"/>
      <c r="K139" s="254"/>
      <c r="L139" s="254"/>
      <c r="M139" s="254"/>
      <c r="N139" s="254"/>
      <c r="O139" s="254"/>
      <c r="P139" s="254"/>
      <c r="Q139" s="254"/>
      <c r="R139" s="254"/>
      <c r="S139" s="254"/>
      <c r="T139" s="254"/>
      <c r="U139" s="254"/>
      <c r="V139" s="254"/>
      <c r="W139" s="254"/>
      <c r="X139" s="294"/>
      <c r="Y139" s="295"/>
      <c r="Z139" s="295"/>
      <c r="AA139" s="295"/>
      <c r="AB139" s="295"/>
      <c r="AC139" s="295"/>
      <c r="AD139" s="295"/>
      <c r="AE139" s="295"/>
      <c r="AF139" s="295"/>
      <c r="AG139" s="296"/>
    </row>
    <row r="140" spans="1:33">
      <c r="A140" s="254"/>
      <c r="B140" s="254"/>
      <c r="C140" s="254"/>
      <c r="D140" s="254"/>
      <c r="E140" s="254"/>
      <c r="F140" s="254"/>
      <c r="G140" s="254"/>
      <c r="H140" s="254"/>
      <c r="I140" s="254"/>
      <c r="J140" s="254"/>
      <c r="K140" s="254"/>
      <c r="L140" s="254"/>
      <c r="M140" s="254"/>
      <c r="N140" s="254"/>
      <c r="O140" s="254"/>
      <c r="P140" s="254"/>
      <c r="Q140" s="254"/>
      <c r="R140" s="254"/>
      <c r="S140" s="254"/>
      <c r="T140" s="254"/>
      <c r="U140" s="254"/>
      <c r="V140" s="254"/>
      <c r="W140" s="254"/>
      <c r="X140" s="254"/>
      <c r="Y140" s="254"/>
      <c r="Z140" s="70" t="s">
        <v>243</v>
      </c>
      <c r="AA140" s="255"/>
      <c r="AB140" s="255"/>
      <c r="AC140" s="71" t="s">
        <v>244</v>
      </c>
      <c r="AD140" s="297"/>
      <c r="AE140" s="297"/>
      <c r="AF140" s="297"/>
      <c r="AG140" s="297"/>
    </row>
    <row r="141" spans="1:33">
      <c r="A141" s="254"/>
      <c r="B141" s="254"/>
      <c r="C141" s="254"/>
      <c r="D141" s="254"/>
      <c r="E141" s="254"/>
      <c r="F141" s="254"/>
      <c r="G141" s="254"/>
      <c r="H141" s="254"/>
      <c r="I141" s="254"/>
      <c r="J141" s="254"/>
      <c r="K141" s="254"/>
      <c r="L141" s="254"/>
      <c r="M141" s="254"/>
      <c r="N141" s="254"/>
      <c r="O141" s="254"/>
      <c r="P141" s="254"/>
      <c r="Q141" s="254"/>
      <c r="R141" s="254"/>
      <c r="S141" s="254"/>
      <c r="T141" s="254"/>
      <c r="U141" s="254"/>
      <c r="V141" s="254"/>
      <c r="W141" s="254"/>
      <c r="X141" s="294"/>
      <c r="Y141" s="295"/>
      <c r="Z141" s="295"/>
      <c r="AA141" s="295"/>
      <c r="AB141" s="295"/>
      <c r="AC141" s="295"/>
      <c r="AD141" s="295"/>
      <c r="AE141" s="295"/>
      <c r="AF141" s="295"/>
      <c r="AG141" s="296"/>
    </row>
    <row r="142" spans="1:33">
      <c r="A142" s="254"/>
      <c r="B142" s="254"/>
      <c r="C142" s="254"/>
      <c r="D142" s="254"/>
      <c r="E142" s="254"/>
      <c r="F142" s="254"/>
      <c r="G142" s="254"/>
      <c r="H142" s="254"/>
      <c r="I142" s="254"/>
      <c r="J142" s="254"/>
      <c r="K142" s="254"/>
      <c r="L142" s="254"/>
      <c r="M142" s="254"/>
      <c r="N142" s="254"/>
      <c r="O142" s="254"/>
      <c r="P142" s="254"/>
      <c r="Q142" s="254"/>
      <c r="R142" s="254"/>
      <c r="S142" s="254"/>
      <c r="T142" s="254"/>
      <c r="U142" s="254"/>
      <c r="V142" s="254"/>
      <c r="W142" s="254"/>
      <c r="X142" s="254"/>
      <c r="Y142" s="254"/>
      <c r="Z142" s="70" t="s">
        <v>243</v>
      </c>
      <c r="AA142" s="255"/>
      <c r="AB142" s="255"/>
      <c r="AC142" s="71" t="s">
        <v>244</v>
      </c>
      <c r="AD142" s="297"/>
      <c r="AE142" s="297"/>
      <c r="AF142" s="297"/>
      <c r="AG142" s="297"/>
    </row>
    <row r="143" spans="1:33">
      <c r="A143" s="254"/>
      <c r="B143" s="254"/>
      <c r="C143" s="254"/>
      <c r="D143" s="254"/>
      <c r="E143" s="254"/>
      <c r="F143" s="254"/>
      <c r="G143" s="254"/>
      <c r="H143" s="254"/>
      <c r="I143" s="254"/>
      <c r="J143" s="254"/>
      <c r="K143" s="254"/>
      <c r="L143" s="254"/>
      <c r="M143" s="254"/>
      <c r="N143" s="254"/>
      <c r="O143" s="254"/>
      <c r="P143" s="254"/>
      <c r="Q143" s="254"/>
      <c r="R143" s="254"/>
      <c r="S143" s="254"/>
      <c r="T143" s="254"/>
      <c r="U143" s="254"/>
      <c r="V143" s="254"/>
      <c r="W143" s="254"/>
      <c r="X143" s="294"/>
      <c r="Y143" s="295"/>
      <c r="Z143" s="295"/>
      <c r="AA143" s="295"/>
      <c r="AB143" s="295"/>
      <c r="AC143" s="295"/>
      <c r="AD143" s="295"/>
      <c r="AE143" s="295"/>
      <c r="AF143" s="295"/>
      <c r="AG143" s="296"/>
    </row>
    <row r="144" spans="1:33">
      <c r="A144" s="254"/>
      <c r="B144" s="254"/>
      <c r="C144" s="254"/>
      <c r="D144" s="254"/>
      <c r="E144" s="254"/>
      <c r="F144" s="254"/>
      <c r="G144" s="254"/>
      <c r="H144" s="254"/>
      <c r="I144" s="254"/>
      <c r="J144" s="254"/>
      <c r="K144" s="254"/>
      <c r="L144" s="254"/>
      <c r="M144" s="254"/>
      <c r="N144" s="254"/>
      <c r="O144" s="254"/>
      <c r="P144" s="254"/>
      <c r="Q144" s="254"/>
      <c r="R144" s="254"/>
      <c r="S144" s="254"/>
      <c r="T144" s="254"/>
      <c r="U144" s="254"/>
      <c r="V144" s="254"/>
      <c r="W144" s="254"/>
      <c r="X144" s="254"/>
      <c r="Y144" s="254"/>
      <c r="Z144" s="70" t="s">
        <v>243</v>
      </c>
      <c r="AA144" s="255"/>
      <c r="AB144" s="255"/>
      <c r="AC144" s="71" t="s">
        <v>244</v>
      </c>
      <c r="AD144" s="297"/>
      <c r="AE144" s="297"/>
      <c r="AF144" s="297"/>
      <c r="AG144" s="297"/>
    </row>
    <row r="145" spans="1:33">
      <c r="A145" s="254"/>
      <c r="B145" s="254"/>
      <c r="C145" s="254"/>
      <c r="D145" s="254"/>
      <c r="E145" s="254"/>
      <c r="F145" s="254"/>
      <c r="G145" s="254"/>
      <c r="H145" s="254"/>
      <c r="I145" s="254"/>
      <c r="J145" s="254"/>
      <c r="K145" s="254"/>
      <c r="L145" s="254"/>
      <c r="M145" s="254"/>
      <c r="N145" s="254"/>
      <c r="O145" s="254"/>
      <c r="P145" s="254"/>
      <c r="Q145" s="254"/>
      <c r="R145" s="254"/>
      <c r="S145" s="254"/>
      <c r="T145" s="254"/>
      <c r="U145" s="254"/>
      <c r="V145" s="254"/>
      <c r="W145" s="254"/>
      <c r="X145" s="294"/>
      <c r="Y145" s="295"/>
      <c r="Z145" s="295"/>
      <c r="AA145" s="295"/>
      <c r="AB145" s="295"/>
      <c r="AC145" s="295"/>
      <c r="AD145" s="295"/>
      <c r="AE145" s="295"/>
      <c r="AF145" s="295"/>
      <c r="AG145" s="296"/>
    </row>
    <row r="146" spans="1:33">
      <c r="A146" s="254"/>
      <c r="B146" s="254"/>
      <c r="C146" s="254"/>
      <c r="D146" s="254"/>
      <c r="E146" s="254"/>
      <c r="F146" s="254"/>
      <c r="G146" s="254"/>
      <c r="H146" s="254"/>
      <c r="I146" s="254"/>
      <c r="J146" s="254"/>
      <c r="K146" s="254"/>
      <c r="L146" s="254"/>
      <c r="M146" s="254"/>
      <c r="N146" s="254"/>
      <c r="O146" s="254"/>
      <c r="P146" s="254"/>
      <c r="Q146" s="254"/>
      <c r="R146" s="254"/>
      <c r="S146" s="254"/>
      <c r="T146" s="254"/>
      <c r="U146" s="254"/>
      <c r="V146" s="254"/>
      <c r="W146" s="254"/>
      <c r="X146" s="254"/>
      <c r="Y146" s="254"/>
      <c r="Z146" s="70" t="s">
        <v>243</v>
      </c>
      <c r="AA146" s="255"/>
      <c r="AB146" s="255"/>
      <c r="AC146" s="71" t="s">
        <v>244</v>
      </c>
      <c r="AD146" s="297"/>
      <c r="AE146" s="297"/>
      <c r="AF146" s="297"/>
      <c r="AG146" s="297"/>
    </row>
    <row r="147" spans="1:33">
      <c r="A147" s="254"/>
      <c r="B147" s="254"/>
      <c r="C147" s="254"/>
      <c r="D147" s="254"/>
      <c r="E147" s="254"/>
      <c r="F147" s="254"/>
      <c r="G147" s="254"/>
      <c r="H147" s="254"/>
      <c r="I147" s="254"/>
      <c r="J147" s="254"/>
      <c r="K147" s="254"/>
      <c r="L147" s="254"/>
      <c r="M147" s="254"/>
      <c r="N147" s="254"/>
      <c r="O147" s="254"/>
      <c r="P147" s="254"/>
      <c r="Q147" s="254"/>
      <c r="R147" s="254"/>
      <c r="S147" s="254"/>
      <c r="T147" s="254"/>
      <c r="U147" s="254"/>
      <c r="V147" s="254"/>
      <c r="W147" s="254"/>
      <c r="X147" s="294"/>
      <c r="Y147" s="295"/>
      <c r="Z147" s="295"/>
      <c r="AA147" s="295"/>
      <c r="AB147" s="295"/>
      <c r="AC147" s="295"/>
      <c r="AD147" s="295"/>
      <c r="AE147" s="295"/>
      <c r="AF147" s="295"/>
      <c r="AG147" s="296"/>
    </row>
    <row r="148" spans="1:33">
      <c r="A148" s="254"/>
      <c r="B148" s="254"/>
      <c r="C148" s="254"/>
      <c r="D148" s="254"/>
      <c r="E148" s="254"/>
      <c r="F148" s="254"/>
      <c r="G148" s="254"/>
      <c r="H148" s="254"/>
      <c r="I148" s="254"/>
      <c r="J148" s="254"/>
      <c r="K148" s="254"/>
      <c r="L148" s="254"/>
      <c r="M148" s="254"/>
      <c r="N148" s="254"/>
      <c r="O148" s="254"/>
      <c r="P148" s="254"/>
      <c r="Q148" s="254"/>
      <c r="R148" s="254"/>
      <c r="S148" s="254"/>
      <c r="T148" s="254"/>
      <c r="U148" s="254"/>
      <c r="V148" s="254"/>
      <c r="W148" s="254"/>
      <c r="X148" s="254"/>
      <c r="Y148" s="254"/>
      <c r="Z148" s="70" t="s">
        <v>243</v>
      </c>
      <c r="AA148" s="255"/>
      <c r="AB148" s="255"/>
      <c r="AC148" s="71" t="s">
        <v>244</v>
      </c>
      <c r="AD148" s="297"/>
      <c r="AE148" s="297"/>
      <c r="AF148" s="297"/>
      <c r="AG148" s="297"/>
    </row>
    <row r="149" spans="1:33">
      <c r="A149" s="254"/>
      <c r="B149" s="254"/>
      <c r="C149" s="254"/>
      <c r="D149" s="254"/>
      <c r="E149" s="254"/>
      <c r="F149" s="254"/>
      <c r="G149" s="254"/>
      <c r="H149" s="254"/>
      <c r="I149" s="254"/>
      <c r="J149" s="254"/>
      <c r="K149" s="254"/>
      <c r="L149" s="254"/>
      <c r="M149" s="254"/>
      <c r="N149" s="254"/>
      <c r="O149" s="254"/>
      <c r="P149" s="254"/>
      <c r="Q149" s="254"/>
      <c r="R149" s="254"/>
      <c r="S149" s="254"/>
      <c r="T149" s="254"/>
      <c r="U149" s="254"/>
      <c r="V149" s="254"/>
      <c r="W149" s="254"/>
      <c r="X149" s="294"/>
      <c r="Y149" s="295"/>
      <c r="Z149" s="295"/>
      <c r="AA149" s="295"/>
      <c r="AB149" s="295"/>
      <c r="AC149" s="295"/>
      <c r="AD149" s="295"/>
      <c r="AE149" s="295"/>
      <c r="AF149" s="295"/>
      <c r="AG149" s="296"/>
    </row>
    <row r="150" spans="1:33">
      <c r="A150" s="254"/>
      <c r="B150" s="254"/>
      <c r="C150" s="254"/>
      <c r="D150" s="254"/>
      <c r="E150" s="254"/>
      <c r="F150" s="254"/>
      <c r="G150" s="254"/>
      <c r="H150" s="254"/>
      <c r="I150" s="254"/>
      <c r="J150" s="254"/>
      <c r="K150" s="254"/>
      <c r="L150" s="254"/>
      <c r="M150" s="254"/>
      <c r="N150" s="254"/>
      <c r="O150" s="254"/>
      <c r="P150" s="254"/>
      <c r="Q150" s="254"/>
      <c r="R150" s="254"/>
      <c r="S150" s="254"/>
      <c r="T150" s="254"/>
      <c r="U150" s="254"/>
      <c r="V150" s="254"/>
      <c r="W150" s="254"/>
      <c r="X150" s="254"/>
      <c r="Y150" s="254"/>
      <c r="Z150" s="70" t="s">
        <v>243</v>
      </c>
      <c r="AA150" s="255"/>
      <c r="AB150" s="255"/>
      <c r="AC150" s="71" t="s">
        <v>244</v>
      </c>
      <c r="AD150" s="297"/>
      <c r="AE150" s="297"/>
      <c r="AF150" s="297"/>
      <c r="AG150" s="297"/>
    </row>
    <row r="151" spans="1:33">
      <c r="A151" s="254"/>
      <c r="B151" s="254"/>
      <c r="C151" s="254"/>
      <c r="D151" s="254"/>
      <c r="E151" s="254"/>
      <c r="F151" s="254"/>
      <c r="G151" s="254"/>
      <c r="H151" s="254"/>
      <c r="I151" s="254"/>
      <c r="J151" s="254"/>
      <c r="K151" s="254"/>
      <c r="L151" s="254"/>
      <c r="M151" s="254"/>
      <c r="N151" s="254"/>
      <c r="O151" s="254"/>
      <c r="P151" s="254"/>
      <c r="Q151" s="254"/>
      <c r="R151" s="254"/>
      <c r="S151" s="254"/>
      <c r="T151" s="254"/>
      <c r="U151" s="254"/>
      <c r="V151" s="254"/>
      <c r="W151" s="254"/>
      <c r="X151" s="294"/>
      <c r="Y151" s="295"/>
      <c r="Z151" s="295"/>
      <c r="AA151" s="295"/>
      <c r="AB151" s="295"/>
      <c r="AC151" s="295"/>
      <c r="AD151" s="295"/>
      <c r="AE151" s="295"/>
      <c r="AF151" s="295"/>
      <c r="AG151" s="296"/>
    </row>
    <row r="152" spans="1:33">
      <c r="A152" s="254"/>
      <c r="B152" s="254"/>
      <c r="C152" s="254"/>
      <c r="D152" s="254"/>
      <c r="E152" s="254"/>
      <c r="F152" s="254"/>
      <c r="G152" s="254"/>
      <c r="H152" s="254"/>
      <c r="I152" s="254"/>
      <c r="J152" s="254"/>
      <c r="K152" s="254"/>
      <c r="L152" s="254"/>
      <c r="M152" s="254"/>
      <c r="N152" s="254"/>
      <c r="O152" s="254"/>
      <c r="P152" s="254"/>
      <c r="Q152" s="254"/>
      <c r="R152" s="254"/>
      <c r="S152" s="254"/>
      <c r="T152" s="254"/>
      <c r="U152" s="254"/>
      <c r="V152" s="254"/>
      <c r="W152" s="254"/>
      <c r="X152" s="254"/>
      <c r="Y152" s="254"/>
      <c r="Z152" s="70" t="s">
        <v>243</v>
      </c>
      <c r="AA152" s="255"/>
      <c r="AB152" s="255"/>
      <c r="AC152" s="71" t="s">
        <v>244</v>
      </c>
      <c r="AD152" s="297"/>
      <c r="AE152" s="297"/>
      <c r="AF152" s="297"/>
      <c r="AG152" s="297"/>
    </row>
    <row r="153" spans="1:33">
      <c r="A153" s="254"/>
      <c r="B153" s="254"/>
      <c r="C153" s="254"/>
      <c r="D153" s="254"/>
      <c r="E153" s="254"/>
      <c r="F153" s="254"/>
      <c r="G153" s="254"/>
      <c r="H153" s="254"/>
      <c r="I153" s="254"/>
      <c r="J153" s="254"/>
      <c r="K153" s="254"/>
      <c r="L153" s="254"/>
      <c r="M153" s="254"/>
      <c r="N153" s="254"/>
      <c r="O153" s="254"/>
      <c r="P153" s="254"/>
      <c r="Q153" s="254"/>
      <c r="R153" s="254"/>
      <c r="S153" s="254"/>
      <c r="T153" s="254"/>
      <c r="U153" s="254"/>
      <c r="V153" s="254"/>
      <c r="W153" s="254"/>
      <c r="X153" s="294"/>
      <c r="Y153" s="295"/>
      <c r="Z153" s="295"/>
      <c r="AA153" s="295"/>
      <c r="AB153" s="295"/>
      <c r="AC153" s="295"/>
      <c r="AD153" s="295"/>
      <c r="AE153" s="295"/>
      <c r="AF153" s="295"/>
      <c r="AG153" s="296"/>
    </row>
  </sheetData>
  <sheetProtection selectLockedCells="1"/>
  <mergeCells count="1243">
    <mergeCell ref="BH1:BJ1"/>
    <mergeCell ref="BK1:BM1"/>
    <mergeCell ref="BN1:BP1"/>
    <mergeCell ref="N3:O3"/>
    <mergeCell ref="P3:Q3"/>
    <mergeCell ref="S3:T3"/>
    <mergeCell ref="V3:W3"/>
    <mergeCell ref="D14:G14"/>
    <mergeCell ref="H14:P14"/>
    <mergeCell ref="Q14:T14"/>
    <mergeCell ref="U14:AG14"/>
    <mergeCell ref="D15:G15"/>
    <mergeCell ref="H15:P15"/>
    <mergeCell ref="Q15:T15"/>
    <mergeCell ref="U15:AG15"/>
    <mergeCell ref="N4:O4"/>
    <mergeCell ref="P4:Q4"/>
    <mergeCell ref="S4:T4"/>
    <mergeCell ref="V4:W4"/>
    <mergeCell ref="N5:O5"/>
    <mergeCell ref="P5:Q5"/>
    <mergeCell ref="S5:T5"/>
    <mergeCell ref="V5:W5"/>
    <mergeCell ref="C1:E1"/>
    <mergeCell ref="F1:G1"/>
    <mergeCell ref="H19:I19"/>
    <mergeCell ref="J19:K19"/>
    <mergeCell ref="M19:N19"/>
    <mergeCell ref="P19:Q19"/>
    <mergeCell ref="W19:X19"/>
    <mergeCell ref="Z19:AA19"/>
    <mergeCell ref="H18:I18"/>
    <mergeCell ref="J18:K18"/>
    <mergeCell ref="M18:N18"/>
    <mergeCell ref="P18:Q18"/>
    <mergeCell ref="W18:X18"/>
    <mergeCell ref="Z18:AA18"/>
    <mergeCell ref="H17:I17"/>
    <mergeCell ref="J17:K17"/>
    <mergeCell ref="M17:N17"/>
    <mergeCell ref="P17:Q17"/>
    <mergeCell ref="W17:X17"/>
    <mergeCell ref="Z17:AA17"/>
    <mergeCell ref="A51:E51"/>
    <mergeCell ref="F51:P51"/>
    <mergeCell ref="S51:T51"/>
    <mergeCell ref="U51:W51"/>
    <mergeCell ref="X51:AA51"/>
    <mergeCell ref="AB51:AF51"/>
    <mergeCell ref="W47:X47"/>
    <mergeCell ref="Y47:Z47"/>
    <mergeCell ref="AB47:AC47"/>
    <mergeCell ref="AE47:AF47"/>
    <mergeCell ref="K49:L49"/>
    <mergeCell ref="M49:N49"/>
    <mergeCell ref="O49:P49"/>
    <mergeCell ref="D28:AG29"/>
    <mergeCell ref="H30:AG30"/>
    <mergeCell ref="H31:AG31"/>
    <mergeCell ref="D32:AE34"/>
    <mergeCell ref="C36:AG37"/>
    <mergeCell ref="B45:AF45"/>
    <mergeCell ref="A54:E54"/>
    <mergeCell ref="F54:P54"/>
    <mergeCell ref="S54:T54"/>
    <mergeCell ref="U54:V54"/>
    <mergeCell ref="X54:AE54"/>
    <mergeCell ref="A56:AG57"/>
    <mergeCell ref="A53:E53"/>
    <mergeCell ref="F53:P53"/>
    <mergeCell ref="S53:T53"/>
    <mergeCell ref="U53:V53"/>
    <mergeCell ref="X53:Z53"/>
    <mergeCell ref="AB53:AE53"/>
    <mergeCell ref="A52:E52"/>
    <mergeCell ref="F52:P52"/>
    <mergeCell ref="S52:T52"/>
    <mergeCell ref="U52:V52"/>
    <mergeCell ref="X52:Z52"/>
    <mergeCell ref="AB52:AE52"/>
    <mergeCell ref="K60:M61"/>
    <mergeCell ref="N60:P61"/>
    <mergeCell ref="Q58:Q59"/>
    <mergeCell ref="R58:R59"/>
    <mergeCell ref="S58:S59"/>
    <mergeCell ref="T58:W59"/>
    <mergeCell ref="X58:AB58"/>
    <mergeCell ref="AD58:AG58"/>
    <mergeCell ref="X59:AG59"/>
    <mergeCell ref="A58:B59"/>
    <mergeCell ref="C58:D59"/>
    <mergeCell ref="E58:G59"/>
    <mergeCell ref="H58:J59"/>
    <mergeCell ref="K58:M58"/>
    <mergeCell ref="N58:P58"/>
    <mergeCell ref="K59:M59"/>
    <mergeCell ref="N59:P59"/>
    <mergeCell ref="Q62:Q63"/>
    <mergeCell ref="R62:R63"/>
    <mergeCell ref="S62:S63"/>
    <mergeCell ref="T62:W63"/>
    <mergeCell ref="X62:Y62"/>
    <mergeCell ref="AA62:AB62"/>
    <mergeCell ref="AX61:BA61"/>
    <mergeCell ref="BB61:BF61"/>
    <mergeCell ref="BG61:BJ61"/>
    <mergeCell ref="BK61:BQ61"/>
    <mergeCell ref="A62:B63"/>
    <mergeCell ref="C62:D63"/>
    <mergeCell ref="E62:G63"/>
    <mergeCell ref="H62:J63"/>
    <mergeCell ref="K62:M63"/>
    <mergeCell ref="N62:P63"/>
    <mergeCell ref="AD60:AG60"/>
    <mergeCell ref="X61:AG61"/>
    <mergeCell ref="AJ61:AK61"/>
    <mergeCell ref="AL61:AO61"/>
    <mergeCell ref="AP61:AR61"/>
    <mergeCell ref="AS61:AU61"/>
    <mergeCell ref="Q60:Q61"/>
    <mergeCell ref="R60:R61"/>
    <mergeCell ref="S60:S61"/>
    <mergeCell ref="T60:W61"/>
    <mergeCell ref="X60:Y60"/>
    <mergeCell ref="AA60:AB60"/>
    <mergeCell ref="A60:B61"/>
    <mergeCell ref="C60:D61"/>
    <mergeCell ref="E60:G61"/>
    <mergeCell ref="H60:J61"/>
    <mergeCell ref="AS63:AU63"/>
    <mergeCell ref="AX63:BA63"/>
    <mergeCell ref="BB63:BF63"/>
    <mergeCell ref="BG63:BH63"/>
    <mergeCell ref="BI63:BJ63"/>
    <mergeCell ref="BK63:BQ63"/>
    <mergeCell ref="AX62:BA62"/>
    <mergeCell ref="BB62:BF62"/>
    <mergeCell ref="BG62:BH62"/>
    <mergeCell ref="BI62:BJ62"/>
    <mergeCell ref="BK62:BQ62"/>
    <mergeCell ref="X63:AG63"/>
    <mergeCell ref="AH63:AI63"/>
    <mergeCell ref="AJ63:AK63"/>
    <mergeCell ref="AL63:AO63"/>
    <mergeCell ref="AP63:AR63"/>
    <mergeCell ref="AD62:AG62"/>
    <mergeCell ref="AH62:AI62"/>
    <mergeCell ref="AJ62:AK62"/>
    <mergeCell ref="AL62:AO62"/>
    <mergeCell ref="AP62:AR62"/>
    <mergeCell ref="AS62:AU62"/>
    <mergeCell ref="BK65:BQ65"/>
    <mergeCell ref="AX64:BA64"/>
    <mergeCell ref="BB64:BF64"/>
    <mergeCell ref="BG64:BH64"/>
    <mergeCell ref="BI64:BJ64"/>
    <mergeCell ref="BK64:BQ64"/>
    <mergeCell ref="X65:AG65"/>
    <mergeCell ref="AH65:AI65"/>
    <mergeCell ref="AJ65:AK65"/>
    <mergeCell ref="AL65:AO65"/>
    <mergeCell ref="AP65:AR65"/>
    <mergeCell ref="AD64:AG64"/>
    <mergeCell ref="AH64:AI64"/>
    <mergeCell ref="AJ64:AK64"/>
    <mergeCell ref="AL64:AO64"/>
    <mergeCell ref="AP64:AR64"/>
    <mergeCell ref="AS64:AU64"/>
    <mergeCell ref="X64:Y64"/>
    <mergeCell ref="AA64:AB64"/>
    <mergeCell ref="Q66:Q67"/>
    <mergeCell ref="R66:R67"/>
    <mergeCell ref="S66:S67"/>
    <mergeCell ref="T66:W67"/>
    <mergeCell ref="X66:Y66"/>
    <mergeCell ref="AA66:AB66"/>
    <mergeCell ref="A66:B67"/>
    <mergeCell ref="C66:D67"/>
    <mergeCell ref="E66:G67"/>
    <mergeCell ref="H66:J67"/>
    <mergeCell ref="K66:M67"/>
    <mergeCell ref="N66:P67"/>
    <mergeCell ref="AS65:AU65"/>
    <mergeCell ref="AX65:BA65"/>
    <mergeCell ref="BB65:BF65"/>
    <mergeCell ref="BG65:BH65"/>
    <mergeCell ref="BI65:BJ65"/>
    <mergeCell ref="Q64:Q65"/>
    <mergeCell ref="R64:R65"/>
    <mergeCell ref="S64:S65"/>
    <mergeCell ref="T64:W65"/>
    <mergeCell ref="A64:B65"/>
    <mergeCell ref="C64:D65"/>
    <mergeCell ref="E64:G65"/>
    <mergeCell ref="H64:J65"/>
    <mergeCell ref="K64:M65"/>
    <mergeCell ref="N64:P65"/>
    <mergeCell ref="AS67:AU67"/>
    <mergeCell ref="AX67:BA67"/>
    <mergeCell ref="BB67:BF67"/>
    <mergeCell ref="BG67:BH67"/>
    <mergeCell ref="BI67:BJ67"/>
    <mergeCell ref="BK67:BQ67"/>
    <mergeCell ref="AX66:BA66"/>
    <mergeCell ref="BB66:BF66"/>
    <mergeCell ref="BG66:BH66"/>
    <mergeCell ref="BI66:BJ66"/>
    <mergeCell ref="BK66:BQ66"/>
    <mergeCell ref="X67:AG67"/>
    <mergeCell ref="AH67:AI67"/>
    <mergeCell ref="AJ67:AK67"/>
    <mergeCell ref="AL67:AO67"/>
    <mergeCell ref="AP67:AR67"/>
    <mergeCell ref="AD66:AG66"/>
    <mergeCell ref="AH66:AI66"/>
    <mergeCell ref="AJ66:AK66"/>
    <mergeCell ref="AL66:AO66"/>
    <mergeCell ref="AP66:AR66"/>
    <mergeCell ref="AS66:AU66"/>
    <mergeCell ref="BK69:BQ69"/>
    <mergeCell ref="AX68:BA68"/>
    <mergeCell ref="BB68:BF68"/>
    <mergeCell ref="BG68:BH68"/>
    <mergeCell ref="BI68:BJ68"/>
    <mergeCell ref="BK68:BQ68"/>
    <mergeCell ref="X69:AG69"/>
    <mergeCell ref="AH69:AI69"/>
    <mergeCell ref="AJ69:AK69"/>
    <mergeCell ref="AL69:AO69"/>
    <mergeCell ref="AP69:AR69"/>
    <mergeCell ref="AD68:AG68"/>
    <mergeCell ref="AH68:AI68"/>
    <mergeCell ref="AJ68:AK68"/>
    <mergeCell ref="AL68:AO68"/>
    <mergeCell ref="AP68:AR68"/>
    <mergeCell ref="AS68:AU68"/>
    <mergeCell ref="X68:Y68"/>
    <mergeCell ref="AA68:AB68"/>
    <mergeCell ref="Q70:Q71"/>
    <mergeCell ref="R70:R71"/>
    <mergeCell ref="S70:S71"/>
    <mergeCell ref="T70:W71"/>
    <mergeCell ref="X70:Y70"/>
    <mergeCell ref="AA70:AB70"/>
    <mergeCell ref="A70:B71"/>
    <mergeCell ref="C70:D71"/>
    <mergeCell ref="E70:G71"/>
    <mergeCell ref="H70:J71"/>
    <mergeCell ref="K70:M71"/>
    <mergeCell ref="N70:P71"/>
    <mergeCell ref="AS69:AU69"/>
    <mergeCell ref="AX69:BA69"/>
    <mergeCell ref="BB69:BF69"/>
    <mergeCell ref="BG69:BH69"/>
    <mergeCell ref="BI69:BJ69"/>
    <mergeCell ref="Q68:Q69"/>
    <mergeCell ref="R68:R69"/>
    <mergeCell ref="S68:S69"/>
    <mergeCell ref="T68:W69"/>
    <mergeCell ref="A68:B69"/>
    <mergeCell ref="C68:D69"/>
    <mergeCell ref="E68:G69"/>
    <mergeCell ref="H68:J69"/>
    <mergeCell ref="K68:M69"/>
    <mergeCell ref="N68:P69"/>
    <mergeCell ref="AS71:AU71"/>
    <mergeCell ref="AX71:BA71"/>
    <mergeCell ref="BB71:BF71"/>
    <mergeCell ref="BG71:BH71"/>
    <mergeCell ref="BI71:BJ71"/>
    <mergeCell ref="BK71:BQ71"/>
    <mergeCell ref="AX70:BA70"/>
    <mergeCell ref="BB70:BF70"/>
    <mergeCell ref="BG70:BH70"/>
    <mergeCell ref="BI70:BJ70"/>
    <mergeCell ref="BK70:BQ70"/>
    <mergeCell ref="X71:AG71"/>
    <mergeCell ref="AH71:AI71"/>
    <mergeCell ref="AJ71:AK71"/>
    <mergeCell ref="AL71:AO71"/>
    <mergeCell ref="AP71:AR71"/>
    <mergeCell ref="AD70:AG70"/>
    <mergeCell ref="AH70:AI70"/>
    <mergeCell ref="AJ70:AK70"/>
    <mergeCell ref="AL70:AO70"/>
    <mergeCell ref="AP70:AR70"/>
    <mergeCell ref="AS70:AU70"/>
    <mergeCell ref="BK73:BQ73"/>
    <mergeCell ref="AX72:BA72"/>
    <mergeCell ref="BB72:BF72"/>
    <mergeCell ref="BG72:BH72"/>
    <mergeCell ref="BI72:BJ72"/>
    <mergeCell ref="BK72:BQ72"/>
    <mergeCell ref="X73:AG73"/>
    <mergeCell ref="AH73:AI73"/>
    <mergeCell ref="AJ73:AK73"/>
    <mergeCell ref="AL73:AO73"/>
    <mergeCell ref="AP73:AR73"/>
    <mergeCell ref="AD72:AG72"/>
    <mergeCell ref="AH72:AI72"/>
    <mergeCell ref="AJ72:AK72"/>
    <mergeCell ref="AL72:AO72"/>
    <mergeCell ref="AP72:AR72"/>
    <mergeCell ref="AS72:AU72"/>
    <mergeCell ref="X72:Y72"/>
    <mergeCell ref="AA72:AB72"/>
    <mergeCell ref="Q74:Q75"/>
    <mergeCell ref="R74:R75"/>
    <mergeCell ref="S74:S75"/>
    <mergeCell ref="T74:W75"/>
    <mergeCell ref="X74:Y74"/>
    <mergeCell ref="AA74:AB74"/>
    <mergeCell ref="A74:B75"/>
    <mergeCell ref="C74:D75"/>
    <mergeCell ref="E74:G75"/>
    <mergeCell ref="H74:J75"/>
    <mergeCell ref="K74:M75"/>
    <mergeCell ref="N74:P75"/>
    <mergeCell ref="AS73:AU73"/>
    <mergeCell ref="AX73:BA73"/>
    <mergeCell ref="BB73:BF73"/>
    <mergeCell ref="BG73:BH73"/>
    <mergeCell ref="BI73:BJ73"/>
    <mergeCell ref="Q72:Q73"/>
    <mergeCell ref="R72:R73"/>
    <mergeCell ref="S72:S73"/>
    <mergeCell ref="T72:W73"/>
    <mergeCell ref="A72:B73"/>
    <mergeCell ref="C72:D73"/>
    <mergeCell ref="E72:G73"/>
    <mergeCell ref="H72:J73"/>
    <mergeCell ref="K72:M73"/>
    <mergeCell ref="N72:P73"/>
    <mergeCell ref="AS75:AU75"/>
    <mergeCell ref="AX75:BA75"/>
    <mergeCell ref="BB75:BF75"/>
    <mergeCell ref="BG75:BH75"/>
    <mergeCell ref="BI75:BJ75"/>
    <mergeCell ref="BK75:BQ75"/>
    <mergeCell ref="AX74:BA74"/>
    <mergeCell ref="BB74:BF74"/>
    <mergeCell ref="BG74:BH74"/>
    <mergeCell ref="BI74:BJ74"/>
    <mergeCell ref="BK74:BQ74"/>
    <mergeCell ref="X75:AG75"/>
    <mergeCell ref="AH75:AI75"/>
    <mergeCell ref="AJ75:AK75"/>
    <mergeCell ref="AL75:AO75"/>
    <mergeCell ref="AP75:AR75"/>
    <mergeCell ref="AD74:AG74"/>
    <mergeCell ref="AH74:AI74"/>
    <mergeCell ref="AJ74:AK74"/>
    <mergeCell ref="AL74:AO74"/>
    <mergeCell ref="AP74:AR74"/>
    <mergeCell ref="AS74:AU74"/>
    <mergeCell ref="BK77:BQ77"/>
    <mergeCell ref="AX76:BA76"/>
    <mergeCell ref="BB76:BF76"/>
    <mergeCell ref="BG76:BH76"/>
    <mergeCell ref="BI76:BJ76"/>
    <mergeCell ref="BK76:BQ76"/>
    <mergeCell ref="X77:AG77"/>
    <mergeCell ref="AH77:AI77"/>
    <mergeCell ref="AJ77:AK77"/>
    <mergeCell ref="AL77:AO77"/>
    <mergeCell ref="AP77:AR77"/>
    <mergeCell ref="AD76:AG76"/>
    <mergeCell ref="AH76:AI76"/>
    <mergeCell ref="AJ76:AK76"/>
    <mergeCell ref="AL76:AO76"/>
    <mergeCell ref="AP76:AR76"/>
    <mergeCell ref="AS76:AU76"/>
    <mergeCell ref="X76:Y76"/>
    <mergeCell ref="AA76:AB76"/>
    <mergeCell ref="Q78:Q79"/>
    <mergeCell ref="R78:R79"/>
    <mergeCell ref="S78:S79"/>
    <mergeCell ref="T78:W79"/>
    <mergeCell ref="X78:Y78"/>
    <mergeCell ref="AA78:AB78"/>
    <mergeCell ref="A78:B79"/>
    <mergeCell ref="C78:D79"/>
    <mergeCell ref="E78:G79"/>
    <mergeCell ref="H78:J79"/>
    <mergeCell ref="K78:M79"/>
    <mergeCell ref="N78:P79"/>
    <mergeCell ref="AS77:AU77"/>
    <mergeCell ref="AX77:BA77"/>
    <mergeCell ref="BB77:BF77"/>
    <mergeCell ref="BG77:BH77"/>
    <mergeCell ref="BI77:BJ77"/>
    <mergeCell ref="Q76:Q77"/>
    <mergeCell ref="R76:R77"/>
    <mergeCell ref="S76:S77"/>
    <mergeCell ref="T76:W77"/>
    <mergeCell ref="A76:B77"/>
    <mergeCell ref="C76:D77"/>
    <mergeCell ref="E76:G77"/>
    <mergeCell ref="H76:J77"/>
    <mergeCell ref="K76:M77"/>
    <mergeCell ref="N76:P77"/>
    <mergeCell ref="AS79:AU79"/>
    <mergeCell ref="AX79:BA79"/>
    <mergeCell ref="BB79:BF79"/>
    <mergeCell ref="BG79:BH79"/>
    <mergeCell ref="BI79:BJ79"/>
    <mergeCell ref="BK79:BQ79"/>
    <mergeCell ref="AX78:BA78"/>
    <mergeCell ref="BB78:BF78"/>
    <mergeCell ref="BG78:BH78"/>
    <mergeCell ref="BI78:BJ78"/>
    <mergeCell ref="BK78:BQ78"/>
    <mergeCell ref="X79:AG79"/>
    <mergeCell ref="AH79:AI79"/>
    <mergeCell ref="AJ79:AK79"/>
    <mergeCell ref="AL79:AO79"/>
    <mergeCell ref="AP79:AR79"/>
    <mergeCell ref="AD78:AG78"/>
    <mergeCell ref="AH78:AI78"/>
    <mergeCell ref="AJ78:AK78"/>
    <mergeCell ref="AL78:AO78"/>
    <mergeCell ref="AP78:AR78"/>
    <mergeCell ref="AS78:AU78"/>
    <mergeCell ref="BK81:BQ81"/>
    <mergeCell ref="AX80:BA80"/>
    <mergeCell ref="BB80:BF80"/>
    <mergeCell ref="BG80:BH80"/>
    <mergeCell ref="BI80:BJ80"/>
    <mergeCell ref="BK80:BQ80"/>
    <mergeCell ref="X81:AG81"/>
    <mergeCell ref="AH81:AI81"/>
    <mergeCell ref="AJ81:AK81"/>
    <mergeCell ref="AL81:AO81"/>
    <mergeCell ref="AP81:AR81"/>
    <mergeCell ref="AD80:AG80"/>
    <mergeCell ref="AH80:AI80"/>
    <mergeCell ref="AJ80:AK80"/>
    <mergeCell ref="AL80:AO80"/>
    <mergeCell ref="AP80:AR80"/>
    <mergeCell ref="AS80:AU80"/>
    <mergeCell ref="X80:Y80"/>
    <mergeCell ref="AA80:AB80"/>
    <mergeCell ref="Q82:Q83"/>
    <mergeCell ref="R82:R83"/>
    <mergeCell ref="S82:S83"/>
    <mergeCell ref="T82:W83"/>
    <mergeCell ref="X82:Y82"/>
    <mergeCell ref="AA82:AB82"/>
    <mergeCell ref="A82:B83"/>
    <mergeCell ref="C82:D83"/>
    <mergeCell ref="E82:G83"/>
    <mergeCell ref="H82:J83"/>
    <mergeCell ref="K82:M83"/>
    <mergeCell ref="N82:P83"/>
    <mergeCell ref="AS81:AU81"/>
    <mergeCell ref="AX81:BA81"/>
    <mergeCell ref="BB81:BF81"/>
    <mergeCell ref="BG81:BH81"/>
    <mergeCell ref="BI81:BJ81"/>
    <mergeCell ref="Q80:Q81"/>
    <mergeCell ref="R80:R81"/>
    <mergeCell ref="S80:S81"/>
    <mergeCell ref="T80:W81"/>
    <mergeCell ref="A80:B81"/>
    <mergeCell ref="C80:D81"/>
    <mergeCell ref="E80:G81"/>
    <mergeCell ref="H80:J81"/>
    <mergeCell ref="K80:M81"/>
    <mergeCell ref="N80:P81"/>
    <mergeCell ref="AS83:AU83"/>
    <mergeCell ref="AX83:BA83"/>
    <mergeCell ref="BB83:BF83"/>
    <mergeCell ref="BG83:BH83"/>
    <mergeCell ref="BI83:BJ83"/>
    <mergeCell ref="BK83:BQ83"/>
    <mergeCell ref="AX82:BA82"/>
    <mergeCell ref="BB82:BF82"/>
    <mergeCell ref="BG82:BH82"/>
    <mergeCell ref="BI82:BJ82"/>
    <mergeCell ref="BK82:BQ82"/>
    <mergeCell ref="X83:AG83"/>
    <mergeCell ref="AH83:AI83"/>
    <mergeCell ref="AJ83:AK83"/>
    <mergeCell ref="AL83:AO83"/>
    <mergeCell ref="AP83:AR83"/>
    <mergeCell ref="AD82:AG82"/>
    <mergeCell ref="AH82:AI82"/>
    <mergeCell ref="AJ82:AK82"/>
    <mergeCell ref="AL82:AO82"/>
    <mergeCell ref="AP82:AR82"/>
    <mergeCell ref="AS82:AU82"/>
    <mergeCell ref="BK85:BQ85"/>
    <mergeCell ref="AX84:BA84"/>
    <mergeCell ref="BB84:BF84"/>
    <mergeCell ref="BG84:BH84"/>
    <mergeCell ref="BI84:BJ84"/>
    <mergeCell ref="BK84:BQ84"/>
    <mergeCell ref="X85:AG85"/>
    <mergeCell ref="AH85:AI85"/>
    <mergeCell ref="AJ85:AK85"/>
    <mergeCell ref="AL85:AO85"/>
    <mergeCell ref="AP85:AR85"/>
    <mergeCell ref="AD84:AG84"/>
    <mergeCell ref="AH84:AI84"/>
    <mergeCell ref="AJ84:AK84"/>
    <mergeCell ref="AL84:AO84"/>
    <mergeCell ref="AP84:AR84"/>
    <mergeCell ref="AS84:AU84"/>
    <mergeCell ref="X84:Y84"/>
    <mergeCell ref="AA84:AB84"/>
    <mergeCell ref="AD86:AG86"/>
    <mergeCell ref="AH86:AI86"/>
    <mergeCell ref="AJ86:AK86"/>
    <mergeCell ref="A86:B87"/>
    <mergeCell ref="C86:D87"/>
    <mergeCell ref="E86:G87"/>
    <mergeCell ref="H86:J87"/>
    <mergeCell ref="K86:M87"/>
    <mergeCell ref="N86:P87"/>
    <mergeCell ref="Q86:Q87"/>
    <mergeCell ref="R86:R87"/>
    <mergeCell ref="S86:S87"/>
    <mergeCell ref="AS85:AU85"/>
    <mergeCell ref="AX85:BA85"/>
    <mergeCell ref="BB85:BF85"/>
    <mergeCell ref="BG85:BH85"/>
    <mergeCell ref="BI85:BJ85"/>
    <mergeCell ref="Q84:Q85"/>
    <mergeCell ref="R84:R85"/>
    <mergeCell ref="S84:S85"/>
    <mergeCell ref="T84:W85"/>
    <mergeCell ref="A84:B85"/>
    <mergeCell ref="C84:D85"/>
    <mergeCell ref="E84:G85"/>
    <mergeCell ref="H84:J85"/>
    <mergeCell ref="K84:M85"/>
    <mergeCell ref="N84:P85"/>
    <mergeCell ref="X88:Y88"/>
    <mergeCell ref="AA88:AB88"/>
    <mergeCell ref="AD88:AG88"/>
    <mergeCell ref="BG87:BH87"/>
    <mergeCell ref="BI87:BJ87"/>
    <mergeCell ref="BK87:BQ87"/>
    <mergeCell ref="A88:B89"/>
    <mergeCell ref="C88:D89"/>
    <mergeCell ref="E88:G89"/>
    <mergeCell ref="H88:J89"/>
    <mergeCell ref="K88:M89"/>
    <mergeCell ref="N88:P89"/>
    <mergeCell ref="Q88:Q89"/>
    <mergeCell ref="BI86:BJ86"/>
    <mergeCell ref="BK86:BQ86"/>
    <mergeCell ref="X87:AG87"/>
    <mergeCell ref="AH87:AI87"/>
    <mergeCell ref="AJ87:AK87"/>
    <mergeCell ref="AL87:AO87"/>
    <mergeCell ref="AP87:AR87"/>
    <mergeCell ref="AS87:AU87"/>
    <mergeCell ref="AX87:BA87"/>
    <mergeCell ref="BB87:BF87"/>
    <mergeCell ref="AL86:AO86"/>
    <mergeCell ref="AP86:AR86"/>
    <mergeCell ref="AS86:AU86"/>
    <mergeCell ref="AX86:BA86"/>
    <mergeCell ref="BB86:BF86"/>
    <mergeCell ref="BG86:BH86"/>
    <mergeCell ref="T86:W87"/>
    <mergeCell ref="X86:Y86"/>
    <mergeCell ref="AA86:AB86"/>
    <mergeCell ref="T90:W91"/>
    <mergeCell ref="X90:Y90"/>
    <mergeCell ref="X91:AG91"/>
    <mergeCell ref="AX89:BA89"/>
    <mergeCell ref="BB89:BF89"/>
    <mergeCell ref="BG89:BH89"/>
    <mergeCell ref="BI89:BJ89"/>
    <mergeCell ref="BK89:BQ89"/>
    <mergeCell ref="A90:B91"/>
    <mergeCell ref="C90:D91"/>
    <mergeCell ref="E90:G91"/>
    <mergeCell ref="H90:J91"/>
    <mergeCell ref="K90:M91"/>
    <mergeCell ref="BB88:BF88"/>
    <mergeCell ref="BG88:BH88"/>
    <mergeCell ref="BI88:BJ88"/>
    <mergeCell ref="BK88:BQ88"/>
    <mergeCell ref="X89:AG89"/>
    <mergeCell ref="AH89:AI89"/>
    <mergeCell ref="AJ89:AK89"/>
    <mergeCell ref="AL89:AO89"/>
    <mergeCell ref="AP89:AR89"/>
    <mergeCell ref="AS89:AU89"/>
    <mergeCell ref="AH88:AI88"/>
    <mergeCell ref="AJ88:AK88"/>
    <mergeCell ref="AL88:AO88"/>
    <mergeCell ref="AP88:AR88"/>
    <mergeCell ref="AS88:AU88"/>
    <mergeCell ref="AX88:BA88"/>
    <mergeCell ref="R88:R89"/>
    <mergeCell ref="S88:S89"/>
    <mergeCell ref="T88:W89"/>
    <mergeCell ref="BB91:BF91"/>
    <mergeCell ref="BG91:BH91"/>
    <mergeCell ref="BI91:BJ91"/>
    <mergeCell ref="BK91:BQ91"/>
    <mergeCell ref="A92:B93"/>
    <mergeCell ref="C92:D93"/>
    <mergeCell ref="E92:G93"/>
    <mergeCell ref="H92:J93"/>
    <mergeCell ref="K92:M93"/>
    <mergeCell ref="N92:P93"/>
    <mergeCell ref="AH91:AI91"/>
    <mergeCell ref="AJ91:AK91"/>
    <mergeCell ref="AL91:AO91"/>
    <mergeCell ref="AP91:AR91"/>
    <mergeCell ref="AS91:AU91"/>
    <mergeCell ref="AX91:BA91"/>
    <mergeCell ref="AS90:AU90"/>
    <mergeCell ref="AX90:BA90"/>
    <mergeCell ref="BB90:BF90"/>
    <mergeCell ref="BG90:BH90"/>
    <mergeCell ref="BI90:BJ90"/>
    <mergeCell ref="BK90:BQ90"/>
    <mergeCell ref="AA90:AB90"/>
    <mergeCell ref="AD90:AG90"/>
    <mergeCell ref="AH90:AI90"/>
    <mergeCell ref="AJ90:AK90"/>
    <mergeCell ref="AL90:AO90"/>
    <mergeCell ref="AP90:AR90"/>
    <mergeCell ref="N90:P91"/>
    <mergeCell ref="Q90:Q91"/>
    <mergeCell ref="R90:R91"/>
    <mergeCell ref="S90:S91"/>
    <mergeCell ref="BK93:BQ93"/>
    <mergeCell ref="AX92:BA92"/>
    <mergeCell ref="BB92:BF92"/>
    <mergeCell ref="BG92:BH92"/>
    <mergeCell ref="BI92:BJ92"/>
    <mergeCell ref="BK92:BQ92"/>
    <mergeCell ref="X93:AG93"/>
    <mergeCell ref="AH93:AI93"/>
    <mergeCell ref="AJ93:AK93"/>
    <mergeCell ref="AL93:AO93"/>
    <mergeCell ref="AP93:AR93"/>
    <mergeCell ref="AD92:AG92"/>
    <mergeCell ref="AH92:AI92"/>
    <mergeCell ref="AJ92:AK92"/>
    <mergeCell ref="AL92:AO92"/>
    <mergeCell ref="AP92:AR92"/>
    <mergeCell ref="AS92:AU92"/>
    <mergeCell ref="X92:Y92"/>
    <mergeCell ref="AA92:AB92"/>
    <mergeCell ref="Q94:Q95"/>
    <mergeCell ref="R94:R95"/>
    <mergeCell ref="S94:S95"/>
    <mergeCell ref="T94:W95"/>
    <mergeCell ref="X94:Y94"/>
    <mergeCell ref="AA94:AB94"/>
    <mergeCell ref="A94:B95"/>
    <mergeCell ref="C94:D95"/>
    <mergeCell ref="E94:G95"/>
    <mergeCell ref="H94:J95"/>
    <mergeCell ref="K94:M95"/>
    <mergeCell ref="N94:P95"/>
    <mergeCell ref="AS93:AU93"/>
    <mergeCell ref="AX93:BA93"/>
    <mergeCell ref="BB93:BF93"/>
    <mergeCell ref="BG93:BH93"/>
    <mergeCell ref="BI93:BJ93"/>
    <mergeCell ref="Q92:Q93"/>
    <mergeCell ref="R92:R93"/>
    <mergeCell ref="S92:S93"/>
    <mergeCell ref="T92:W93"/>
    <mergeCell ref="AS95:AU95"/>
    <mergeCell ref="AX95:BA95"/>
    <mergeCell ref="BB95:BF95"/>
    <mergeCell ref="BG95:BH95"/>
    <mergeCell ref="BI95:BJ95"/>
    <mergeCell ref="BK95:BQ95"/>
    <mergeCell ref="AX94:BA94"/>
    <mergeCell ref="BB94:BF94"/>
    <mergeCell ref="BG94:BH94"/>
    <mergeCell ref="BI94:BJ94"/>
    <mergeCell ref="BK94:BQ94"/>
    <mergeCell ref="X95:AG95"/>
    <mergeCell ref="AH95:AI95"/>
    <mergeCell ref="AJ95:AK95"/>
    <mergeCell ref="AL95:AO95"/>
    <mergeCell ref="AP95:AR95"/>
    <mergeCell ref="AD94:AG94"/>
    <mergeCell ref="AH94:AI94"/>
    <mergeCell ref="AJ94:AK94"/>
    <mergeCell ref="AL94:AO94"/>
    <mergeCell ref="AP94:AR94"/>
    <mergeCell ref="AS94:AU94"/>
    <mergeCell ref="BK97:BQ97"/>
    <mergeCell ref="AX96:BA96"/>
    <mergeCell ref="BB96:BF96"/>
    <mergeCell ref="BG96:BH96"/>
    <mergeCell ref="BI96:BJ96"/>
    <mergeCell ref="BK96:BQ96"/>
    <mergeCell ref="X97:AG97"/>
    <mergeCell ref="AH97:AI97"/>
    <mergeCell ref="AJ97:AK97"/>
    <mergeCell ref="AL97:AO97"/>
    <mergeCell ref="AP97:AR97"/>
    <mergeCell ref="AD96:AG96"/>
    <mergeCell ref="AH96:AI96"/>
    <mergeCell ref="AJ96:AK96"/>
    <mergeCell ref="AL96:AO96"/>
    <mergeCell ref="AP96:AR96"/>
    <mergeCell ref="AS96:AU96"/>
    <mergeCell ref="X96:Y96"/>
    <mergeCell ref="AA96:AB96"/>
    <mergeCell ref="Q98:Q99"/>
    <mergeCell ref="R98:R99"/>
    <mergeCell ref="S98:S99"/>
    <mergeCell ref="T98:W99"/>
    <mergeCell ref="X98:Y98"/>
    <mergeCell ref="AA98:AB98"/>
    <mergeCell ref="A98:B99"/>
    <mergeCell ref="C98:D99"/>
    <mergeCell ref="E98:G99"/>
    <mergeCell ref="H98:J99"/>
    <mergeCell ref="K98:M98"/>
    <mergeCell ref="N98:P98"/>
    <mergeCell ref="AS97:AU97"/>
    <mergeCell ref="AX97:BA97"/>
    <mergeCell ref="BB97:BF97"/>
    <mergeCell ref="BG97:BH97"/>
    <mergeCell ref="BI97:BJ97"/>
    <mergeCell ref="Q96:Q97"/>
    <mergeCell ref="R96:R97"/>
    <mergeCell ref="S96:S97"/>
    <mergeCell ref="T96:W97"/>
    <mergeCell ref="A96:B97"/>
    <mergeCell ref="C96:D97"/>
    <mergeCell ref="E96:G97"/>
    <mergeCell ref="H96:J97"/>
    <mergeCell ref="K96:M97"/>
    <mergeCell ref="N96:P97"/>
    <mergeCell ref="BI99:BJ99"/>
    <mergeCell ref="BK99:BQ99"/>
    <mergeCell ref="A100:B101"/>
    <mergeCell ref="C100:D101"/>
    <mergeCell ref="E100:G101"/>
    <mergeCell ref="H100:J101"/>
    <mergeCell ref="K100:M101"/>
    <mergeCell ref="N100:P101"/>
    <mergeCell ref="Q100:Q101"/>
    <mergeCell ref="R100:R101"/>
    <mergeCell ref="AL99:AO99"/>
    <mergeCell ref="AP99:AR99"/>
    <mergeCell ref="AS99:AU99"/>
    <mergeCell ref="AX99:BA99"/>
    <mergeCell ref="BB99:BF99"/>
    <mergeCell ref="BG99:BH99"/>
    <mergeCell ref="AX98:BA98"/>
    <mergeCell ref="BB98:BF98"/>
    <mergeCell ref="BG98:BH98"/>
    <mergeCell ref="BI98:BJ98"/>
    <mergeCell ref="BK98:BQ98"/>
    <mergeCell ref="K99:M99"/>
    <mergeCell ref="N99:P99"/>
    <mergeCell ref="X99:AG99"/>
    <mergeCell ref="AH99:AI99"/>
    <mergeCell ref="AJ99:AK99"/>
    <mergeCell ref="AD98:AG98"/>
    <mergeCell ref="AH98:AI98"/>
    <mergeCell ref="AJ98:AK98"/>
    <mergeCell ref="AL98:AO98"/>
    <mergeCell ref="AP98:AR98"/>
    <mergeCell ref="AS98:AU98"/>
    <mergeCell ref="BB101:BF101"/>
    <mergeCell ref="BG101:BH101"/>
    <mergeCell ref="BI101:BJ101"/>
    <mergeCell ref="BK101:BQ101"/>
    <mergeCell ref="A102:B103"/>
    <mergeCell ref="C102:D103"/>
    <mergeCell ref="E102:G103"/>
    <mergeCell ref="H102:J103"/>
    <mergeCell ref="K102:M103"/>
    <mergeCell ref="N102:P103"/>
    <mergeCell ref="BG100:BH100"/>
    <mergeCell ref="BI100:BJ100"/>
    <mergeCell ref="BK100:BQ100"/>
    <mergeCell ref="X101:AG101"/>
    <mergeCell ref="AH101:AI101"/>
    <mergeCell ref="AJ101:AK101"/>
    <mergeCell ref="AL101:AO101"/>
    <mergeCell ref="AP101:AR101"/>
    <mergeCell ref="AS101:AU101"/>
    <mergeCell ref="AX101:BA101"/>
    <mergeCell ref="AJ100:AK100"/>
    <mergeCell ref="AL100:AO100"/>
    <mergeCell ref="AP100:AR100"/>
    <mergeCell ref="AS100:AU100"/>
    <mergeCell ref="AX100:BA100"/>
    <mergeCell ref="BB100:BF100"/>
    <mergeCell ref="S100:S101"/>
    <mergeCell ref="T100:W101"/>
    <mergeCell ref="X100:Y100"/>
    <mergeCell ref="AA100:AB100"/>
    <mergeCell ref="AD100:AG100"/>
    <mergeCell ref="AH100:AI100"/>
    <mergeCell ref="BK103:BQ103"/>
    <mergeCell ref="AX102:BA102"/>
    <mergeCell ref="BB102:BF102"/>
    <mergeCell ref="BG102:BH102"/>
    <mergeCell ref="BI102:BJ102"/>
    <mergeCell ref="BK102:BQ102"/>
    <mergeCell ref="X103:AG103"/>
    <mergeCell ref="AH103:AI103"/>
    <mergeCell ref="AJ103:AK103"/>
    <mergeCell ref="AL103:AO103"/>
    <mergeCell ref="AP103:AR103"/>
    <mergeCell ref="AD102:AG102"/>
    <mergeCell ref="AH102:AI102"/>
    <mergeCell ref="AJ102:AK102"/>
    <mergeCell ref="AL102:AO102"/>
    <mergeCell ref="AP102:AR102"/>
    <mergeCell ref="AS102:AU102"/>
    <mergeCell ref="X102:Y102"/>
    <mergeCell ref="AA102:AB102"/>
    <mergeCell ref="Q104:Q105"/>
    <mergeCell ref="R104:R105"/>
    <mergeCell ref="S104:S105"/>
    <mergeCell ref="T104:W105"/>
    <mergeCell ref="X104:Y104"/>
    <mergeCell ref="AA104:AB104"/>
    <mergeCell ref="A104:B105"/>
    <mergeCell ref="C104:D105"/>
    <mergeCell ref="E104:G105"/>
    <mergeCell ref="H104:J105"/>
    <mergeCell ref="K104:M105"/>
    <mergeCell ref="N104:P105"/>
    <mergeCell ref="AS103:AU103"/>
    <mergeCell ref="AX103:BA103"/>
    <mergeCell ref="BB103:BF103"/>
    <mergeCell ref="BG103:BH103"/>
    <mergeCell ref="BI103:BJ103"/>
    <mergeCell ref="Q102:Q103"/>
    <mergeCell ref="R102:R103"/>
    <mergeCell ref="S102:S103"/>
    <mergeCell ref="T102:W103"/>
    <mergeCell ref="AS105:AU105"/>
    <mergeCell ref="AX105:BA105"/>
    <mergeCell ref="BB105:BF105"/>
    <mergeCell ref="BG105:BH105"/>
    <mergeCell ref="BI105:BJ105"/>
    <mergeCell ref="BK105:BQ105"/>
    <mergeCell ref="AX104:BA104"/>
    <mergeCell ref="BB104:BF104"/>
    <mergeCell ref="BG104:BH104"/>
    <mergeCell ref="BI104:BJ104"/>
    <mergeCell ref="BK104:BQ104"/>
    <mergeCell ref="X105:AG105"/>
    <mergeCell ref="AH105:AI105"/>
    <mergeCell ref="AJ105:AK105"/>
    <mergeCell ref="AL105:AO105"/>
    <mergeCell ref="AP105:AR105"/>
    <mergeCell ref="AD104:AG104"/>
    <mergeCell ref="AH104:AI104"/>
    <mergeCell ref="AJ104:AK104"/>
    <mergeCell ref="AL104:AO104"/>
    <mergeCell ref="AP104:AR104"/>
    <mergeCell ref="AS104:AU104"/>
    <mergeCell ref="BK107:BQ107"/>
    <mergeCell ref="AX106:BA106"/>
    <mergeCell ref="BB106:BF106"/>
    <mergeCell ref="BG106:BH106"/>
    <mergeCell ref="BI106:BJ106"/>
    <mergeCell ref="BK106:BQ106"/>
    <mergeCell ref="X107:AG107"/>
    <mergeCell ref="AH107:AI107"/>
    <mergeCell ref="AJ107:AK107"/>
    <mergeCell ref="AL107:AO107"/>
    <mergeCell ref="AP107:AR107"/>
    <mergeCell ref="AD106:AG106"/>
    <mergeCell ref="AH106:AI106"/>
    <mergeCell ref="AJ106:AK106"/>
    <mergeCell ref="AL106:AO106"/>
    <mergeCell ref="AP106:AR106"/>
    <mergeCell ref="AS106:AU106"/>
    <mergeCell ref="X106:Y106"/>
    <mergeCell ref="AA106:AB106"/>
    <mergeCell ref="Q108:Q109"/>
    <mergeCell ref="R108:R109"/>
    <mergeCell ref="S108:S109"/>
    <mergeCell ref="T108:W109"/>
    <mergeCell ref="X108:Y108"/>
    <mergeCell ref="AA108:AB108"/>
    <mergeCell ref="A108:B109"/>
    <mergeCell ref="C108:D109"/>
    <mergeCell ref="E108:G109"/>
    <mergeCell ref="H108:J109"/>
    <mergeCell ref="K108:M109"/>
    <mergeCell ref="N108:P109"/>
    <mergeCell ref="AS107:AU107"/>
    <mergeCell ref="AX107:BA107"/>
    <mergeCell ref="BB107:BF107"/>
    <mergeCell ref="BG107:BH107"/>
    <mergeCell ref="BI107:BJ107"/>
    <mergeCell ref="Q106:Q107"/>
    <mergeCell ref="R106:R107"/>
    <mergeCell ref="S106:S107"/>
    <mergeCell ref="T106:W107"/>
    <mergeCell ref="A106:B107"/>
    <mergeCell ref="C106:D107"/>
    <mergeCell ref="E106:G107"/>
    <mergeCell ref="H106:J107"/>
    <mergeCell ref="K106:M107"/>
    <mergeCell ref="N106:P107"/>
    <mergeCell ref="AS109:AU109"/>
    <mergeCell ref="AX109:BA109"/>
    <mergeCell ref="BB109:BF109"/>
    <mergeCell ref="BG109:BH109"/>
    <mergeCell ref="BI109:BJ109"/>
    <mergeCell ref="BK109:BQ109"/>
    <mergeCell ref="AX108:BA108"/>
    <mergeCell ref="BB108:BF108"/>
    <mergeCell ref="BG108:BH108"/>
    <mergeCell ref="BI108:BJ108"/>
    <mergeCell ref="BK108:BQ108"/>
    <mergeCell ref="X109:AG109"/>
    <mergeCell ref="AH109:AI109"/>
    <mergeCell ref="AJ109:AK109"/>
    <mergeCell ref="AL109:AO109"/>
    <mergeCell ref="AP109:AR109"/>
    <mergeCell ref="AD108:AG108"/>
    <mergeCell ref="AH108:AI108"/>
    <mergeCell ref="AJ108:AK108"/>
    <mergeCell ref="AL108:AO108"/>
    <mergeCell ref="AP108:AR108"/>
    <mergeCell ref="AS108:AU108"/>
    <mergeCell ref="S112:S113"/>
    <mergeCell ref="T112:W113"/>
    <mergeCell ref="X112:Y112"/>
    <mergeCell ref="AA112:AB112"/>
    <mergeCell ref="AD112:AG112"/>
    <mergeCell ref="X113:AG113"/>
    <mergeCell ref="AD110:AG110"/>
    <mergeCell ref="X111:AG111"/>
    <mergeCell ref="A112:B113"/>
    <mergeCell ref="C112:D113"/>
    <mergeCell ref="E112:G113"/>
    <mergeCell ref="H112:J113"/>
    <mergeCell ref="K112:M113"/>
    <mergeCell ref="N112:P113"/>
    <mergeCell ref="Q112:Q113"/>
    <mergeCell ref="R112:R113"/>
    <mergeCell ref="Q110:Q111"/>
    <mergeCell ref="R110:R111"/>
    <mergeCell ref="S110:S111"/>
    <mergeCell ref="T110:W111"/>
    <mergeCell ref="X110:Y110"/>
    <mergeCell ref="AA110:AB110"/>
    <mergeCell ref="A110:B111"/>
    <mergeCell ref="C110:D111"/>
    <mergeCell ref="E110:G111"/>
    <mergeCell ref="H110:J111"/>
    <mergeCell ref="K110:M111"/>
    <mergeCell ref="N110:P111"/>
    <mergeCell ref="S116:S117"/>
    <mergeCell ref="T116:W117"/>
    <mergeCell ref="X116:Y116"/>
    <mergeCell ref="AA116:AB116"/>
    <mergeCell ref="AD116:AG116"/>
    <mergeCell ref="X117:AG117"/>
    <mergeCell ref="AD114:AG114"/>
    <mergeCell ref="X115:AG115"/>
    <mergeCell ref="A116:B117"/>
    <mergeCell ref="C116:D117"/>
    <mergeCell ref="E116:G117"/>
    <mergeCell ref="H116:J117"/>
    <mergeCell ref="K116:M117"/>
    <mergeCell ref="N116:P117"/>
    <mergeCell ref="Q116:Q117"/>
    <mergeCell ref="R116:R117"/>
    <mergeCell ref="Q114:Q115"/>
    <mergeCell ref="R114:R115"/>
    <mergeCell ref="S114:S115"/>
    <mergeCell ref="T114:W115"/>
    <mergeCell ref="X114:Y114"/>
    <mergeCell ref="AA114:AB114"/>
    <mergeCell ref="A114:B115"/>
    <mergeCell ref="C114:D115"/>
    <mergeCell ref="E114:G115"/>
    <mergeCell ref="H114:J115"/>
    <mergeCell ref="K114:M115"/>
    <mergeCell ref="N114:P115"/>
    <mergeCell ref="S120:S121"/>
    <mergeCell ref="T120:W121"/>
    <mergeCell ref="X120:Y120"/>
    <mergeCell ref="AA120:AB120"/>
    <mergeCell ref="AD120:AG120"/>
    <mergeCell ref="X121:AG121"/>
    <mergeCell ref="AD118:AG118"/>
    <mergeCell ref="X119:AG119"/>
    <mergeCell ref="A120:B121"/>
    <mergeCell ref="C120:D121"/>
    <mergeCell ref="E120:G121"/>
    <mergeCell ref="H120:J121"/>
    <mergeCell ref="K120:M121"/>
    <mergeCell ref="N120:P121"/>
    <mergeCell ref="Q120:Q121"/>
    <mergeCell ref="R120:R121"/>
    <mergeCell ref="Q118:Q119"/>
    <mergeCell ref="R118:R119"/>
    <mergeCell ref="S118:S119"/>
    <mergeCell ref="T118:W119"/>
    <mergeCell ref="X118:Y118"/>
    <mergeCell ref="AA118:AB118"/>
    <mergeCell ref="A118:B119"/>
    <mergeCell ref="C118:D119"/>
    <mergeCell ref="E118:G119"/>
    <mergeCell ref="H118:J119"/>
    <mergeCell ref="K118:M119"/>
    <mergeCell ref="N118:P119"/>
    <mergeCell ref="S124:S125"/>
    <mergeCell ref="T124:W125"/>
    <mergeCell ref="X124:Y124"/>
    <mergeCell ref="AA124:AB124"/>
    <mergeCell ref="AD124:AG124"/>
    <mergeCell ref="X125:AG125"/>
    <mergeCell ref="AD122:AG122"/>
    <mergeCell ref="X123:AG123"/>
    <mergeCell ref="A124:B125"/>
    <mergeCell ref="C124:D125"/>
    <mergeCell ref="E124:G125"/>
    <mergeCell ref="H124:J125"/>
    <mergeCell ref="K124:M125"/>
    <mergeCell ref="N124:P125"/>
    <mergeCell ref="Q124:Q125"/>
    <mergeCell ref="R124:R125"/>
    <mergeCell ref="Q122:Q123"/>
    <mergeCell ref="R122:R123"/>
    <mergeCell ref="S122:S123"/>
    <mergeCell ref="T122:W123"/>
    <mergeCell ref="X122:Y122"/>
    <mergeCell ref="AA122:AB122"/>
    <mergeCell ref="A122:B123"/>
    <mergeCell ref="C122:D123"/>
    <mergeCell ref="E122:G123"/>
    <mergeCell ref="H122:J123"/>
    <mergeCell ref="K122:M123"/>
    <mergeCell ref="N122:P123"/>
    <mergeCell ref="S128:S129"/>
    <mergeCell ref="T128:W129"/>
    <mergeCell ref="X128:Y128"/>
    <mergeCell ref="AA128:AB128"/>
    <mergeCell ref="AD128:AG128"/>
    <mergeCell ref="X129:AG129"/>
    <mergeCell ref="AD126:AG126"/>
    <mergeCell ref="X127:AG127"/>
    <mergeCell ref="A128:B129"/>
    <mergeCell ref="C128:D129"/>
    <mergeCell ref="E128:G129"/>
    <mergeCell ref="H128:J129"/>
    <mergeCell ref="K128:M129"/>
    <mergeCell ref="N128:P129"/>
    <mergeCell ref="Q128:Q129"/>
    <mergeCell ref="R128:R129"/>
    <mergeCell ref="Q126:Q127"/>
    <mergeCell ref="R126:R127"/>
    <mergeCell ref="S126:S127"/>
    <mergeCell ref="T126:W127"/>
    <mergeCell ref="X126:Y126"/>
    <mergeCell ref="AA126:AB126"/>
    <mergeCell ref="A126:B127"/>
    <mergeCell ref="C126:D127"/>
    <mergeCell ref="E126:G127"/>
    <mergeCell ref="H126:J127"/>
    <mergeCell ref="K126:M127"/>
    <mergeCell ref="N126:P127"/>
    <mergeCell ref="S132:S133"/>
    <mergeCell ref="T132:W133"/>
    <mergeCell ref="X132:Y132"/>
    <mergeCell ref="AA132:AB132"/>
    <mergeCell ref="AD132:AG132"/>
    <mergeCell ref="X133:AG133"/>
    <mergeCell ref="AD130:AG130"/>
    <mergeCell ref="X131:AG131"/>
    <mergeCell ref="A132:B133"/>
    <mergeCell ref="C132:D133"/>
    <mergeCell ref="E132:G133"/>
    <mergeCell ref="H132:J133"/>
    <mergeCell ref="K132:M133"/>
    <mergeCell ref="N132:P133"/>
    <mergeCell ref="Q132:Q133"/>
    <mergeCell ref="R132:R133"/>
    <mergeCell ref="Q130:Q131"/>
    <mergeCell ref="R130:R131"/>
    <mergeCell ref="S130:S131"/>
    <mergeCell ref="T130:W131"/>
    <mergeCell ref="X130:Y130"/>
    <mergeCell ref="AA130:AB130"/>
    <mergeCell ref="A130:B131"/>
    <mergeCell ref="C130:D131"/>
    <mergeCell ref="E130:G131"/>
    <mergeCell ref="H130:J131"/>
    <mergeCell ref="K130:M131"/>
    <mergeCell ref="N130:P131"/>
    <mergeCell ref="S136:S137"/>
    <mergeCell ref="T136:W137"/>
    <mergeCell ref="X136:Y136"/>
    <mergeCell ref="AA136:AB136"/>
    <mergeCell ref="AD136:AG136"/>
    <mergeCell ref="X137:AG137"/>
    <mergeCell ref="AD134:AG134"/>
    <mergeCell ref="X135:AG135"/>
    <mergeCell ref="A136:B137"/>
    <mergeCell ref="C136:D137"/>
    <mergeCell ref="E136:G137"/>
    <mergeCell ref="H136:J137"/>
    <mergeCell ref="K136:M137"/>
    <mergeCell ref="N136:P137"/>
    <mergeCell ref="Q136:Q137"/>
    <mergeCell ref="R136:R137"/>
    <mergeCell ref="Q134:Q135"/>
    <mergeCell ref="R134:R135"/>
    <mergeCell ref="S134:S135"/>
    <mergeCell ref="T134:W135"/>
    <mergeCell ref="X134:Y134"/>
    <mergeCell ref="AA134:AB134"/>
    <mergeCell ref="A134:B135"/>
    <mergeCell ref="C134:D135"/>
    <mergeCell ref="E134:G135"/>
    <mergeCell ref="H134:J135"/>
    <mergeCell ref="K134:M135"/>
    <mergeCell ref="N134:P135"/>
    <mergeCell ref="S140:S141"/>
    <mergeCell ref="T140:W141"/>
    <mergeCell ref="X140:Y140"/>
    <mergeCell ref="AA140:AB140"/>
    <mergeCell ref="AD140:AG140"/>
    <mergeCell ref="X141:AG141"/>
    <mergeCell ref="AD138:AG138"/>
    <mergeCell ref="X139:AG139"/>
    <mergeCell ref="A140:B141"/>
    <mergeCell ref="C140:D141"/>
    <mergeCell ref="E140:G141"/>
    <mergeCell ref="H140:J141"/>
    <mergeCell ref="K140:M141"/>
    <mergeCell ref="N140:P141"/>
    <mergeCell ref="Q140:Q141"/>
    <mergeCell ref="R140:R141"/>
    <mergeCell ref="Q138:Q139"/>
    <mergeCell ref="R138:R139"/>
    <mergeCell ref="S138:S139"/>
    <mergeCell ref="T138:W139"/>
    <mergeCell ref="X138:Y138"/>
    <mergeCell ref="AA138:AB138"/>
    <mergeCell ref="A138:B139"/>
    <mergeCell ref="C138:D139"/>
    <mergeCell ref="E138:G139"/>
    <mergeCell ref="H138:J139"/>
    <mergeCell ref="K138:M139"/>
    <mergeCell ref="N138:P139"/>
    <mergeCell ref="S144:S145"/>
    <mergeCell ref="T144:W145"/>
    <mergeCell ref="X144:Y144"/>
    <mergeCell ref="AA144:AB144"/>
    <mergeCell ref="AD144:AG144"/>
    <mergeCell ref="X145:AG145"/>
    <mergeCell ref="AD142:AG142"/>
    <mergeCell ref="X143:AG143"/>
    <mergeCell ref="A144:B145"/>
    <mergeCell ref="C144:D145"/>
    <mergeCell ref="E144:G145"/>
    <mergeCell ref="H144:J145"/>
    <mergeCell ref="K144:M145"/>
    <mergeCell ref="N144:P145"/>
    <mergeCell ref="Q144:Q145"/>
    <mergeCell ref="R144:R145"/>
    <mergeCell ref="Q142:Q143"/>
    <mergeCell ref="R142:R143"/>
    <mergeCell ref="S142:S143"/>
    <mergeCell ref="T142:W143"/>
    <mergeCell ref="X142:Y142"/>
    <mergeCell ref="AA142:AB142"/>
    <mergeCell ref="A142:B143"/>
    <mergeCell ref="C142:D143"/>
    <mergeCell ref="E142:G143"/>
    <mergeCell ref="H142:J143"/>
    <mergeCell ref="K142:M143"/>
    <mergeCell ref="N142:P143"/>
    <mergeCell ref="S148:S149"/>
    <mergeCell ref="T148:W149"/>
    <mergeCell ref="X148:Y148"/>
    <mergeCell ref="AA148:AB148"/>
    <mergeCell ref="AD148:AG148"/>
    <mergeCell ref="X149:AG149"/>
    <mergeCell ref="AD146:AG146"/>
    <mergeCell ref="X147:AG147"/>
    <mergeCell ref="A148:B149"/>
    <mergeCell ref="C148:D149"/>
    <mergeCell ref="E148:G149"/>
    <mergeCell ref="H148:J149"/>
    <mergeCell ref="K148:M149"/>
    <mergeCell ref="N148:P149"/>
    <mergeCell ref="Q148:Q149"/>
    <mergeCell ref="R148:R149"/>
    <mergeCell ref="Q146:Q147"/>
    <mergeCell ref="R146:R147"/>
    <mergeCell ref="S146:S147"/>
    <mergeCell ref="T146:W147"/>
    <mergeCell ref="X146:Y146"/>
    <mergeCell ref="AA146:AB146"/>
    <mergeCell ref="A146:B147"/>
    <mergeCell ref="C146:D147"/>
    <mergeCell ref="E146:G147"/>
    <mergeCell ref="H146:J147"/>
    <mergeCell ref="K146:M147"/>
    <mergeCell ref="N146:P147"/>
    <mergeCell ref="S152:S153"/>
    <mergeCell ref="T152:W153"/>
    <mergeCell ref="X152:Y152"/>
    <mergeCell ref="AA152:AB152"/>
    <mergeCell ref="AD152:AG152"/>
    <mergeCell ref="X153:AG153"/>
    <mergeCell ref="AD150:AG150"/>
    <mergeCell ref="X151:AG151"/>
    <mergeCell ref="A152:B153"/>
    <mergeCell ref="C152:D153"/>
    <mergeCell ref="E152:G153"/>
    <mergeCell ref="H152:J153"/>
    <mergeCell ref="K152:M153"/>
    <mergeCell ref="N152:P153"/>
    <mergeCell ref="Q152:Q153"/>
    <mergeCell ref="R152:R153"/>
    <mergeCell ref="Q150:Q151"/>
    <mergeCell ref="R150:R151"/>
    <mergeCell ref="S150:S151"/>
    <mergeCell ref="T150:W151"/>
    <mergeCell ref="X150:Y150"/>
    <mergeCell ref="AA150:AB150"/>
    <mergeCell ref="A150:B151"/>
    <mergeCell ref="C150:D151"/>
    <mergeCell ref="E150:G151"/>
    <mergeCell ref="H150:J151"/>
    <mergeCell ref="K150:M151"/>
    <mergeCell ref="N150:P151"/>
  </mergeCells>
  <phoneticPr fontId="1"/>
  <hyperlinks>
    <hyperlink ref="J39" r:id="rId1" xr:uid="{699E6BED-A442-4B22-95AD-88E85AE0E19F}"/>
  </hyperlinks>
  <pageMargins left="0.70866141732283472" right="0.70866141732283472" top="0.74803149606299213" bottom="0.59055118110236227" header="0.31496062992125984" footer="0.31496062992125984"/>
  <pageSetup paperSize="9" scale="98" orientation="portrait" r:id="rId2"/>
  <headerFooter>
    <oddFooter>&amp;C&amp;12－　5　－</oddFooter>
    <firstFooter>&amp;C&amp;12－　4　－</firstFooter>
  </headerFooter>
  <rowBreaks count="1" manualBreakCount="1">
    <brk id="40"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E48"/>
  <sheetViews>
    <sheetView view="pageBreakPreview" zoomScaleNormal="100" zoomScaleSheetLayoutView="100" workbookViewId="0">
      <selection activeCell="AH16" sqref="AH16"/>
    </sheetView>
  </sheetViews>
  <sheetFormatPr defaultColWidth="8.73046875" defaultRowHeight="12.75"/>
  <cols>
    <col min="1" max="1" width="2.59765625" style="38" customWidth="1"/>
    <col min="2" max="2" width="2.59765625" style="42" customWidth="1"/>
    <col min="3" max="34" width="2.59765625" style="38" customWidth="1"/>
    <col min="35" max="36" width="2.59765625" customWidth="1"/>
    <col min="37" max="37" width="3.3984375" bestFit="1" customWidth="1"/>
    <col min="38" max="40" width="5.59765625" bestFit="1" customWidth="1"/>
    <col min="41" max="46" width="5.59765625" customWidth="1"/>
    <col min="47" max="47" width="31.59765625" bestFit="1" customWidth="1"/>
    <col min="48" max="49" width="18.53125" customWidth="1"/>
    <col min="50" max="50" width="8.73046875" bestFit="1" customWidth="1"/>
    <col min="51" max="56" width="2.59765625" customWidth="1"/>
    <col min="57" max="89" width="2.59765625" style="38" customWidth="1"/>
    <col min="90" max="16384" width="8.73046875" style="38"/>
  </cols>
  <sheetData>
    <row r="1" spans="1:56" ht="23.25" thickBot="1">
      <c r="A1" s="41" t="s">
        <v>257</v>
      </c>
      <c r="AI1" s="36">
        <v>4</v>
      </c>
      <c r="AJ1" s="24"/>
      <c r="AL1" s="237" t="s">
        <v>145</v>
      </c>
      <c r="AM1" s="237"/>
      <c r="AN1" s="237"/>
      <c r="AO1" s="237" t="s">
        <v>107</v>
      </c>
      <c r="AP1" s="237"/>
      <c r="AQ1" s="237"/>
      <c r="AR1" s="237" t="s">
        <v>146</v>
      </c>
      <c r="AS1" s="237"/>
      <c r="AT1" s="237"/>
      <c r="AY1" s="24"/>
      <c r="AZ1" s="24"/>
      <c r="BA1" s="24"/>
      <c r="BB1" s="24"/>
      <c r="BC1" s="24"/>
      <c r="BD1" s="24"/>
    </row>
    <row r="2" spans="1:56" ht="13.15" thickBot="1">
      <c r="AK2" s="4" t="s">
        <v>134</v>
      </c>
      <c r="AL2" s="4" t="s">
        <v>19</v>
      </c>
      <c r="AM2" s="4" t="s">
        <v>20</v>
      </c>
      <c r="AN2" s="4" t="s">
        <v>0</v>
      </c>
      <c r="AO2" s="4" t="s">
        <v>19</v>
      </c>
      <c r="AP2" s="4" t="s">
        <v>20</v>
      </c>
      <c r="AQ2" s="4" t="s">
        <v>0</v>
      </c>
      <c r="AR2" s="4" t="s">
        <v>19</v>
      </c>
      <c r="AS2" s="4" t="s">
        <v>20</v>
      </c>
      <c r="AT2" s="4" t="s">
        <v>0</v>
      </c>
      <c r="AU2" s="4" t="s">
        <v>46</v>
      </c>
      <c r="AV2" s="4" t="s">
        <v>43</v>
      </c>
      <c r="AW2" s="4" t="s">
        <v>143</v>
      </c>
      <c r="AX2" s="4" t="s">
        <v>42</v>
      </c>
    </row>
    <row r="3" spans="1:56" ht="18" customHeight="1" thickBot="1">
      <c r="B3" s="16">
        <v>1</v>
      </c>
      <c r="C3" s="16"/>
      <c r="D3" s="235" t="s">
        <v>129</v>
      </c>
      <c r="E3" s="235"/>
      <c r="F3" s="235"/>
      <c r="G3" s="235"/>
      <c r="H3" s="18"/>
      <c r="I3" s="235" t="s">
        <v>89</v>
      </c>
      <c r="J3" s="235"/>
      <c r="K3" s="235"/>
      <c r="L3" s="230">
        <f>'（P1)行事予定'!N1</f>
        <v>30</v>
      </c>
      <c r="M3" s="230"/>
      <c r="N3" s="18" t="s">
        <v>90</v>
      </c>
      <c r="O3" s="234">
        <f>VLOOKUP(AI1,AK2:AX26,2)</f>
        <v>5</v>
      </c>
      <c r="P3" s="234"/>
      <c r="Q3" s="38" t="s">
        <v>19</v>
      </c>
      <c r="R3" s="234">
        <f>VLOOKUP(AI1,AK2:AX26,3)</f>
        <v>20</v>
      </c>
      <c r="S3" s="234"/>
      <c r="T3" s="38" t="s">
        <v>20</v>
      </c>
      <c r="U3" s="42" t="s">
        <v>91</v>
      </c>
      <c r="V3" s="38" t="str">
        <f>VLOOKUP(AI1,AK2:AX26,4)</f>
        <v>土</v>
      </c>
      <c r="W3" s="42" t="s">
        <v>92</v>
      </c>
      <c r="Y3"/>
      <c r="Z3"/>
      <c r="AA3"/>
      <c r="AB3"/>
      <c r="AC3"/>
      <c r="AK3" s="3">
        <v>1</v>
      </c>
      <c r="AL3" s="4">
        <v>4</v>
      </c>
      <c r="AM3" s="4">
        <v>29</v>
      </c>
      <c r="AN3" s="4" t="s">
        <v>36</v>
      </c>
      <c r="AO3" s="81">
        <v>4</v>
      </c>
      <c r="AP3" s="81">
        <v>1</v>
      </c>
      <c r="AQ3" s="81" t="s">
        <v>36</v>
      </c>
      <c r="AR3" s="81">
        <v>4</v>
      </c>
      <c r="AS3" s="81">
        <v>12</v>
      </c>
      <c r="AT3" s="81" t="s">
        <v>147</v>
      </c>
      <c r="AU3" s="81" t="s">
        <v>62</v>
      </c>
      <c r="AV3" s="82" t="s">
        <v>49</v>
      </c>
      <c r="AW3" s="80" t="s">
        <v>144</v>
      </c>
      <c r="AX3" s="83" t="s">
        <v>41</v>
      </c>
    </row>
    <row r="4" spans="1:56" ht="9.9499999999999993" customHeight="1">
      <c r="AK4" s="12">
        <v>2</v>
      </c>
      <c r="AL4" s="3">
        <v>5</v>
      </c>
      <c r="AM4" s="5">
        <v>5</v>
      </c>
      <c r="AN4" s="3" t="s">
        <v>37</v>
      </c>
      <c r="AO4" s="37">
        <v>4</v>
      </c>
      <c r="AP4" s="37">
        <v>1</v>
      </c>
      <c r="AQ4" s="37" t="s">
        <v>147</v>
      </c>
      <c r="AR4" s="37">
        <v>4</v>
      </c>
      <c r="AS4" s="37">
        <v>19</v>
      </c>
      <c r="AT4" s="37" t="s">
        <v>147</v>
      </c>
      <c r="AU4" s="37" t="s">
        <v>4</v>
      </c>
      <c r="AV4" s="78" t="s">
        <v>135</v>
      </c>
      <c r="AW4" s="79" t="s">
        <v>144</v>
      </c>
      <c r="AX4" s="11" t="s">
        <v>41</v>
      </c>
    </row>
    <row r="5" spans="1:56" ht="18" customHeight="1">
      <c r="B5" s="16">
        <v>2</v>
      </c>
      <c r="C5" s="18"/>
      <c r="D5" s="235" t="s">
        <v>130</v>
      </c>
      <c r="E5" s="235"/>
      <c r="F5" s="235"/>
      <c r="G5" s="235"/>
      <c r="H5" s="18"/>
      <c r="I5" s="230" t="str">
        <f>VLOOKUP(AI1,AK2:AX26,12)</f>
        <v>ゼットエー武道場</v>
      </c>
      <c r="J5" s="230"/>
      <c r="K5" s="230"/>
      <c r="L5" s="230"/>
      <c r="M5" s="230"/>
      <c r="N5" s="230"/>
      <c r="O5" s="230"/>
      <c r="P5" s="18"/>
      <c r="Q5" s="18" t="str">
        <f>VLOOKUP(AI1,AK2:AX26,13)</f>
        <v>市原市能満１４７４－１</v>
      </c>
      <c r="R5" s="43"/>
      <c r="S5"/>
      <c r="T5"/>
      <c r="U5"/>
      <c r="V5"/>
      <c r="W5"/>
      <c r="X5"/>
      <c r="Y5"/>
      <c r="AK5" s="3">
        <v>3</v>
      </c>
      <c r="AL5" s="11">
        <v>5</v>
      </c>
      <c r="AM5" s="6">
        <v>5</v>
      </c>
      <c r="AN5" s="11" t="s">
        <v>37</v>
      </c>
      <c r="AO5" s="37"/>
      <c r="AP5" s="37"/>
      <c r="AQ5" s="37"/>
      <c r="AR5" s="37"/>
      <c r="AS5" s="37"/>
      <c r="AT5" s="37"/>
      <c r="AU5" s="13" t="s">
        <v>5</v>
      </c>
      <c r="AV5" s="8" t="s">
        <v>135</v>
      </c>
      <c r="AW5" s="33" t="s">
        <v>144</v>
      </c>
      <c r="AX5" s="8" t="s">
        <v>24</v>
      </c>
    </row>
    <row r="6" spans="1:56" ht="9.9499999999999993" customHeight="1">
      <c r="AK6" s="12">
        <v>4</v>
      </c>
      <c r="AL6" s="11">
        <v>5</v>
      </c>
      <c r="AM6" s="6">
        <v>20</v>
      </c>
      <c r="AN6" s="11" t="s">
        <v>22</v>
      </c>
      <c r="AO6" s="37">
        <v>5</v>
      </c>
      <c r="AP6" s="37">
        <v>5</v>
      </c>
      <c r="AQ6" s="37" t="s">
        <v>22</v>
      </c>
      <c r="AR6" s="37">
        <v>5</v>
      </c>
      <c r="AS6" s="37">
        <v>15</v>
      </c>
      <c r="AT6" s="37" t="s">
        <v>492</v>
      </c>
      <c r="AU6" s="13" t="s">
        <v>29</v>
      </c>
      <c r="AV6" s="8" t="s">
        <v>135</v>
      </c>
      <c r="AW6" s="33" t="s">
        <v>144</v>
      </c>
      <c r="AX6" s="3" t="s">
        <v>41</v>
      </c>
    </row>
    <row r="7" spans="1:56" ht="18" customHeight="1">
      <c r="B7" s="42">
        <v>3</v>
      </c>
      <c r="D7" s="38" t="s">
        <v>261</v>
      </c>
      <c r="AK7" s="12">
        <v>5</v>
      </c>
      <c r="AL7" s="3">
        <v>6</v>
      </c>
      <c r="AM7" s="3">
        <v>5</v>
      </c>
      <c r="AN7" s="3" t="s">
        <v>22</v>
      </c>
      <c r="AO7" s="3"/>
      <c r="AP7" s="3"/>
      <c r="AQ7" s="3"/>
      <c r="AR7" s="3"/>
      <c r="AS7" s="3"/>
      <c r="AT7" s="3"/>
      <c r="AU7" s="3" t="s">
        <v>38</v>
      </c>
      <c r="AV7" s="8" t="s">
        <v>136</v>
      </c>
      <c r="AW7" s="8"/>
      <c r="AX7" s="3" t="s">
        <v>41</v>
      </c>
    </row>
    <row r="8" spans="1:56" ht="9.9499999999999993" customHeight="1">
      <c r="AK8" s="3">
        <v>6</v>
      </c>
      <c r="AL8" s="3">
        <v>6</v>
      </c>
      <c r="AM8" s="3">
        <v>11</v>
      </c>
      <c r="AN8" s="3" t="s">
        <v>20</v>
      </c>
      <c r="AO8" s="37">
        <v>4</v>
      </c>
      <c r="AP8" s="37">
        <v>27</v>
      </c>
      <c r="AQ8" s="37" t="s">
        <v>147</v>
      </c>
      <c r="AR8" s="37">
        <v>5</v>
      </c>
      <c r="AS8" s="37">
        <v>11</v>
      </c>
      <c r="AT8" s="37" t="s">
        <v>147</v>
      </c>
      <c r="AU8" s="3" t="s">
        <v>6</v>
      </c>
      <c r="AV8" s="8" t="s">
        <v>135</v>
      </c>
      <c r="AW8" s="33" t="s">
        <v>144</v>
      </c>
      <c r="AX8" s="3" t="s">
        <v>47</v>
      </c>
    </row>
    <row r="9" spans="1:56" ht="18" customHeight="1">
      <c r="B9" s="42">
        <v>4</v>
      </c>
      <c r="D9" s="38" t="s">
        <v>624</v>
      </c>
      <c r="AK9" s="3">
        <v>7</v>
      </c>
      <c r="AL9" s="3">
        <v>6</v>
      </c>
      <c r="AM9" s="3">
        <v>24</v>
      </c>
      <c r="AN9" s="3" t="s">
        <v>22</v>
      </c>
      <c r="AO9" s="3"/>
      <c r="AP9" s="3"/>
      <c r="AQ9" s="3"/>
      <c r="AR9" s="3"/>
      <c r="AS9" s="3"/>
      <c r="AT9" s="3"/>
      <c r="AU9" s="3" t="s">
        <v>13</v>
      </c>
      <c r="AV9" s="8" t="s">
        <v>135</v>
      </c>
      <c r="AW9" s="33" t="s">
        <v>144</v>
      </c>
      <c r="AX9" s="3" t="s">
        <v>41</v>
      </c>
    </row>
    <row r="10" spans="1:56" ht="9.9499999999999993" customHeight="1">
      <c r="AK10" s="12">
        <v>8</v>
      </c>
      <c r="AL10" s="3">
        <v>7</v>
      </c>
      <c r="AM10" s="3" t="s">
        <v>591</v>
      </c>
      <c r="AN10" s="3" t="s">
        <v>23</v>
      </c>
      <c r="AO10" s="3"/>
      <c r="AP10" s="3"/>
      <c r="AQ10" s="3"/>
      <c r="AR10" s="3"/>
      <c r="AS10" s="3"/>
      <c r="AT10" s="3"/>
      <c r="AU10" s="3" t="s">
        <v>137</v>
      </c>
      <c r="AV10" s="8" t="s">
        <v>135</v>
      </c>
      <c r="AW10" s="33" t="s">
        <v>144</v>
      </c>
      <c r="AX10" s="3" t="s">
        <v>41</v>
      </c>
    </row>
    <row r="11" spans="1:56" ht="18" customHeight="1">
      <c r="B11" s="42">
        <v>5</v>
      </c>
      <c r="D11" s="38" t="s">
        <v>262</v>
      </c>
      <c r="I11" s="38" t="s">
        <v>263</v>
      </c>
      <c r="AK11" s="3">
        <v>9</v>
      </c>
      <c r="AL11" s="3">
        <v>8</v>
      </c>
      <c r="AM11" s="3">
        <v>19</v>
      </c>
      <c r="AN11" s="3" t="s">
        <v>22</v>
      </c>
      <c r="AO11" s="3"/>
      <c r="AP11" s="3"/>
      <c r="AQ11" s="3"/>
      <c r="AR11" s="3"/>
      <c r="AS11" s="3"/>
      <c r="AT11" s="3"/>
      <c r="AU11" s="3" t="s">
        <v>7</v>
      </c>
      <c r="AV11" s="8" t="s">
        <v>68</v>
      </c>
      <c r="AW11" s="8"/>
      <c r="AX11" s="3" t="s">
        <v>41</v>
      </c>
    </row>
    <row r="12" spans="1:56" ht="18" customHeight="1">
      <c r="I12" s="38" t="s">
        <v>264</v>
      </c>
      <c r="AK12" s="12">
        <v>10</v>
      </c>
      <c r="AL12" s="3">
        <v>9</v>
      </c>
      <c r="AM12" s="3">
        <v>2</v>
      </c>
      <c r="AN12" s="3" t="s">
        <v>22</v>
      </c>
      <c r="AO12" s="3">
        <v>7</v>
      </c>
      <c r="AP12" s="3">
        <v>24</v>
      </c>
      <c r="AQ12" s="3" t="s">
        <v>33</v>
      </c>
      <c r="AR12" s="3">
        <v>8</v>
      </c>
      <c r="AS12" s="3">
        <v>11</v>
      </c>
      <c r="AT12" s="3" t="s">
        <v>36</v>
      </c>
      <c r="AU12" s="3" t="s">
        <v>4</v>
      </c>
      <c r="AV12" s="8" t="s">
        <v>135</v>
      </c>
      <c r="AW12" s="33" t="s">
        <v>144</v>
      </c>
      <c r="AX12" s="3" t="s">
        <v>41</v>
      </c>
    </row>
    <row r="13" spans="1:56" ht="9.9499999999999993" customHeight="1">
      <c r="AK13" s="3">
        <v>11</v>
      </c>
      <c r="AL13" s="3">
        <v>9</v>
      </c>
      <c r="AM13" s="3">
        <v>2</v>
      </c>
      <c r="AN13" s="3" t="s">
        <v>22</v>
      </c>
      <c r="AO13" s="3"/>
      <c r="AP13" s="3"/>
      <c r="AQ13" s="3"/>
      <c r="AR13" s="3"/>
      <c r="AS13" s="3"/>
      <c r="AT13" s="3"/>
      <c r="AU13" s="3" t="s">
        <v>8</v>
      </c>
      <c r="AV13" s="8" t="s">
        <v>50</v>
      </c>
      <c r="AW13" s="33" t="s">
        <v>144</v>
      </c>
      <c r="AX13" s="8" t="s">
        <v>24</v>
      </c>
    </row>
    <row r="14" spans="1:56" ht="18" customHeight="1">
      <c r="B14" s="42">
        <v>6</v>
      </c>
      <c r="D14" s="38" t="s">
        <v>265</v>
      </c>
      <c r="I14" s="38" t="s">
        <v>657</v>
      </c>
      <c r="AK14" s="12">
        <v>12</v>
      </c>
      <c r="AL14" s="3">
        <v>10</v>
      </c>
      <c r="AM14" s="3">
        <v>29</v>
      </c>
      <c r="AN14" s="3" t="s">
        <v>20</v>
      </c>
      <c r="AO14" s="3">
        <v>9</v>
      </c>
      <c r="AP14" s="3">
        <v>11</v>
      </c>
      <c r="AQ14" s="3" t="s">
        <v>33</v>
      </c>
      <c r="AR14" s="3">
        <v>10</v>
      </c>
      <c r="AS14" s="3">
        <v>6</v>
      </c>
      <c r="AT14" s="3" t="s">
        <v>36</v>
      </c>
      <c r="AU14" s="3" t="s">
        <v>139</v>
      </c>
      <c r="AV14" s="8" t="s">
        <v>135</v>
      </c>
      <c r="AW14" s="33" t="s">
        <v>144</v>
      </c>
      <c r="AX14" s="3" t="s">
        <v>41</v>
      </c>
    </row>
    <row r="15" spans="1:56" ht="9.9499999999999993" customHeight="1">
      <c r="AK15" s="12">
        <v>13</v>
      </c>
      <c r="AL15" s="3" t="s">
        <v>30</v>
      </c>
      <c r="AM15" s="3"/>
      <c r="AN15" s="3"/>
      <c r="AO15" s="3"/>
      <c r="AP15" s="3"/>
      <c r="AQ15" s="3"/>
      <c r="AR15" s="3"/>
      <c r="AS15" s="3"/>
      <c r="AT15" s="3"/>
      <c r="AU15" s="3" t="s">
        <v>138</v>
      </c>
      <c r="AV15" s="8" t="s">
        <v>135</v>
      </c>
      <c r="AW15" s="33" t="s">
        <v>144</v>
      </c>
      <c r="AX15" s="2"/>
    </row>
    <row r="16" spans="1:56" ht="18" customHeight="1">
      <c r="B16" s="42">
        <v>7</v>
      </c>
      <c r="D16" s="38" t="s">
        <v>266</v>
      </c>
      <c r="I16" s="38" t="s">
        <v>267</v>
      </c>
      <c r="R16" s="51" t="s">
        <v>280</v>
      </c>
      <c r="AK16" s="3">
        <v>14</v>
      </c>
      <c r="AL16" s="3" t="s">
        <v>30</v>
      </c>
      <c r="AM16" s="3"/>
      <c r="AN16" s="3"/>
      <c r="AO16" s="3"/>
      <c r="AP16" s="3"/>
      <c r="AQ16" s="3"/>
      <c r="AR16" s="3"/>
      <c r="AS16" s="3"/>
      <c r="AT16" s="3"/>
      <c r="AU16" s="3" t="s">
        <v>9</v>
      </c>
      <c r="AV16" s="8" t="s">
        <v>34</v>
      </c>
      <c r="AW16" s="8"/>
      <c r="AX16" s="2"/>
    </row>
    <row r="17" spans="2:50" ht="18" customHeight="1">
      <c r="I17" s="38" t="s">
        <v>268</v>
      </c>
      <c r="R17" s="51" t="s">
        <v>269</v>
      </c>
      <c r="AK17" s="3">
        <v>15</v>
      </c>
      <c r="AL17" s="3" t="s">
        <v>30</v>
      </c>
      <c r="AM17" s="3"/>
      <c r="AN17" s="3"/>
      <c r="AO17" s="3"/>
      <c r="AP17" s="3"/>
      <c r="AQ17" s="3"/>
      <c r="AR17" s="3"/>
      <c r="AS17" s="3"/>
      <c r="AT17" s="3"/>
      <c r="AU17" s="3" t="s">
        <v>140</v>
      </c>
      <c r="AV17" s="8" t="s">
        <v>35</v>
      </c>
      <c r="AW17" s="8"/>
      <c r="AX17" s="2"/>
    </row>
    <row r="18" spans="2:50" ht="18" customHeight="1">
      <c r="I18" s="38" t="s">
        <v>656</v>
      </c>
      <c r="R18" s="51" t="s">
        <v>281</v>
      </c>
      <c r="AK18" s="12">
        <v>16</v>
      </c>
      <c r="AL18" s="3">
        <v>12</v>
      </c>
      <c r="AM18" s="3">
        <v>9</v>
      </c>
      <c r="AN18" s="3" t="s">
        <v>22</v>
      </c>
      <c r="AO18" s="3"/>
      <c r="AP18" s="3"/>
      <c r="AQ18" s="3"/>
      <c r="AR18" s="3"/>
      <c r="AS18" s="3"/>
      <c r="AT18" s="3"/>
      <c r="AU18" s="3" t="s">
        <v>7</v>
      </c>
      <c r="AV18" s="8" t="s">
        <v>135</v>
      </c>
      <c r="AW18" s="33" t="s">
        <v>144</v>
      </c>
      <c r="AX18" s="3" t="s">
        <v>41</v>
      </c>
    </row>
    <row r="19" spans="2:50" ht="9.9499999999999993" customHeight="1">
      <c r="AK19" s="3">
        <v>17</v>
      </c>
      <c r="AL19" s="3">
        <v>12</v>
      </c>
      <c r="AM19" s="3">
        <v>9</v>
      </c>
      <c r="AN19" s="3" t="s">
        <v>22</v>
      </c>
      <c r="AO19" s="3"/>
      <c r="AP19" s="3"/>
      <c r="AQ19" s="3"/>
      <c r="AR19" s="3"/>
      <c r="AS19" s="3"/>
      <c r="AT19" s="3"/>
      <c r="AU19" s="3" t="s">
        <v>141</v>
      </c>
      <c r="AV19" s="8" t="s">
        <v>30</v>
      </c>
      <c r="AW19" s="8"/>
      <c r="AX19" s="2"/>
    </row>
    <row r="20" spans="2:50" ht="18" customHeight="1">
      <c r="B20" s="42">
        <v>8</v>
      </c>
      <c r="D20" s="38" t="s">
        <v>216</v>
      </c>
      <c r="AK20" s="12">
        <v>18</v>
      </c>
      <c r="AL20" s="3">
        <v>12</v>
      </c>
      <c r="AM20" s="3">
        <v>24</v>
      </c>
      <c r="AN20" s="3" t="s">
        <v>20</v>
      </c>
      <c r="AO20" s="3"/>
      <c r="AP20" s="3"/>
      <c r="AQ20" s="3"/>
      <c r="AR20" s="3"/>
      <c r="AS20" s="3"/>
      <c r="AT20" s="3"/>
      <c r="AU20" s="3" t="s">
        <v>10</v>
      </c>
      <c r="AV20" s="8" t="s">
        <v>135</v>
      </c>
      <c r="AW20" s="33" t="s">
        <v>144</v>
      </c>
      <c r="AX20" s="3" t="s">
        <v>48</v>
      </c>
    </row>
    <row r="21" spans="2:50" ht="18" customHeight="1">
      <c r="C21" s="224" t="s">
        <v>270</v>
      </c>
      <c r="D21" s="224"/>
      <c r="E21" s="224"/>
      <c r="F21" s="224"/>
      <c r="G21" s="224"/>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K21" s="3">
        <v>19</v>
      </c>
      <c r="AL21" s="3">
        <v>1</v>
      </c>
      <c r="AM21" s="9" t="s">
        <v>592</v>
      </c>
      <c r="AN21" s="10" t="s">
        <v>39</v>
      </c>
      <c r="AO21" s="10"/>
      <c r="AP21" s="10"/>
      <c r="AQ21" s="10"/>
      <c r="AR21" s="10"/>
      <c r="AS21" s="10"/>
      <c r="AT21" s="10"/>
      <c r="AU21" s="3" t="s">
        <v>32</v>
      </c>
      <c r="AV21" s="8" t="s">
        <v>135</v>
      </c>
      <c r="AW21" s="33" t="s">
        <v>144</v>
      </c>
      <c r="AX21" s="2"/>
    </row>
    <row r="22" spans="2:50" ht="18" customHeight="1">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24"/>
      <c r="AE22" s="224"/>
      <c r="AF22" s="224"/>
      <c r="AG22" s="224"/>
      <c r="AK22" s="12">
        <v>20</v>
      </c>
      <c r="AL22" s="3">
        <v>1</v>
      </c>
      <c r="AM22" s="3">
        <v>13</v>
      </c>
      <c r="AN22" s="3" t="s">
        <v>22</v>
      </c>
      <c r="AO22" s="3"/>
      <c r="AP22" s="3"/>
      <c r="AQ22" s="3"/>
      <c r="AR22" s="3"/>
      <c r="AS22" s="3"/>
      <c r="AT22" s="3"/>
      <c r="AU22" s="3" t="s">
        <v>11</v>
      </c>
      <c r="AV22" s="8" t="s">
        <v>135</v>
      </c>
      <c r="AW22" s="33" t="s">
        <v>144</v>
      </c>
      <c r="AX22" s="3" t="s">
        <v>31</v>
      </c>
    </row>
    <row r="23" spans="2:50" ht="18" customHeight="1">
      <c r="C23" s="72"/>
      <c r="D23" s="72"/>
      <c r="E23" s="72"/>
      <c r="F23" s="72"/>
      <c r="H23" s="72"/>
      <c r="J23" s="72"/>
      <c r="K23" s="72"/>
      <c r="L23" s="72"/>
      <c r="M23" s="72"/>
      <c r="N23" s="72"/>
      <c r="O23" s="72"/>
      <c r="P23" s="72"/>
      <c r="Q23" s="72"/>
      <c r="R23" s="72"/>
      <c r="S23" s="72"/>
      <c r="T23" s="72"/>
      <c r="U23" s="72"/>
      <c r="V23" s="72"/>
      <c r="W23" s="72"/>
      <c r="X23" s="72"/>
      <c r="Y23" s="72"/>
      <c r="Z23" s="72"/>
      <c r="AA23" s="72"/>
      <c r="AB23" s="72"/>
      <c r="AC23" s="72"/>
      <c r="AD23" s="72"/>
      <c r="AE23" s="72"/>
      <c r="AF23" s="72"/>
      <c r="AG23" s="72"/>
      <c r="AK23" s="3">
        <v>21</v>
      </c>
      <c r="AL23" s="3">
        <v>2</v>
      </c>
      <c r="AM23" s="3">
        <v>10</v>
      </c>
      <c r="AN23" s="3" t="s">
        <v>22</v>
      </c>
      <c r="AO23" s="3">
        <v>12</v>
      </c>
      <c r="AP23" s="3">
        <v>25</v>
      </c>
      <c r="AQ23" s="3" t="s">
        <v>33</v>
      </c>
      <c r="AR23" s="3">
        <v>1</v>
      </c>
      <c r="AS23" s="3">
        <v>17</v>
      </c>
      <c r="AT23" s="3" t="s">
        <v>147</v>
      </c>
      <c r="AU23" s="3" t="s">
        <v>4</v>
      </c>
      <c r="AV23" s="8" t="s">
        <v>135</v>
      </c>
      <c r="AW23" s="33" t="s">
        <v>144</v>
      </c>
      <c r="AX23" s="3" t="s">
        <v>41</v>
      </c>
    </row>
    <row r="24" spans="2:50" ht="18" customHeight="1">
      <c r="G24" s="38" t="s">
        <v>271</v>
      </c>
      <c r="AK24" s="12">
        <v>22</v>
      </c>
      <c r="AL24" s="3">
        <v>2</v>
      </c>
      <c r="AM24" s="3">
        <v>10</v>
      </c>
      <c r="AN24" s="3" t="s">
        <v>22</v>
      </c>
      <c r="AO24" s="3"/>
      <c r="AP24" s="3"/>
      <c r="AQ24" s="3"/>
      <c r="AR24" s="3"/>
      <c r="AS24" s="3"/>
      <c r="AT24" s="3"/>
      <c r="AU24" s="3" t="s">
        <v>5</v>
      </c>
      <c r="AV24" s="8" t="s">
        <v>24</v>
      </c>
      <c r="AW24" s="8"/>
      <c r="AX24" s="3" t="s">
        <v>41</v>
      </c>
    </row>
    <row r="25" spans="2:50" ht="18" customHeight="1">
      <c r="G25" s="38" t="s">
        <v>198</v>
      </c>
      <c r="J25" s="52" t="s">
        <v>199</v>
      </c>
      <c r="AK25" s="3">
        <v>23</v>
      </c>
      <c r="AL25" s="3">
        <v>2</v>
      </c>
      <c r="AM25" s="3">
        <v>18</v>
      </c>
      <c r="AN25" s="3" t="s">
        <v>20</v>
      </c>
      <c r="AO25" s="3"/>
      <c r="AP25" s="3"/>
      <c r="AQ25" s="3"/>
      <c r="AR25" s="3"/>
      <c r="AS25" s="3"/>
      <c r="AT25" s="3"/>
      <c r="AU25" s="3" t="s">
        <v>12</v>
      </c>
      <c r="AV25" s="8" t="s">
        <v>135</v>
      </c>
      <c r="AW25" s="33" t="s">
        <v>144</v>
      </c>
      <c r="AX25" s="3" t="s">
        <v>41</v>
      </c>
    </row>
    <row r="26" spans="2:50" ht="18" customHeight="1">
      <c r="G26" s="38" t="s">
        <v>218</v>
      </c>
      <c r="I26" s="38" t="s">
        <v>383</v>
      </c>
      <c r="AK26" s="12">
        <v>24</v>
      </c>
      <c r="AL26" s="3">
        <v>3</v>
      </c>
      <c r="AM26" s="3">
        <v>25</v>
      </c>
      <c r="AN26" s="3" t="s">
        <v>20</v>
      </c>
      <c r="AO26" s="3"/>
      <c r="AP26" s="3"/>
      <c r="AQ26" s="3"/>
      <c r="AR26" s="3"/>
      <c r="AS26" s="3"/>
      <c r="AT26" s="3"/>
      <c r="AU26" s="3" t="s">
        <v>142</v>
      </c>
      <c r="AV26" s="8" t="s">
        <v>135</v>
      </c>
      <c r="AW26" s="33" t="s">
        <v>144</v>
      </c>
      <c r="AX26" s="3" t="s">
        <v>41</v>
      </c>
    </row>
    <row r="27" spans="2:50" ht="18" customHeight="1">
      <c r="G27" s="38" t="s">
        <v>219</v>
      </c>
      <c r="I27" s="38" t="s">
        <v>374</v>
      </c>
    </row>
    <row r="28" spans="2:50" ht="9.9499999999999993" customHeight="1"/>
    <row r="29" spans="2:50" ht="18" customHeight="1">
      <c r="B29" s="42">
        <v>9</v>
      </c>
      <c r="D29" s="38" t="s">
        <v>272</v>
      </c>
      <c r="I29" s="234" t="s">
        <v>89</v>
      </c>
      <c r="J29" s="234"/>
      <c r="K29" s="234">
        <f>L3</f>
        <v>30</v>
      </c>
      <c r="L29" s="234"/>
      <c r="M29" s="38" t="s">
        <v>90</v>
      </c>
      <c r="N29" s="234">
        <f>VLOOKUP(AI1,AK2:AX26,5)</f>
        <v>5</v>
      </c>
      <c r="O29" s="234"/>
      <c r="P29" s="38" t="s">
        <v>19</v>
      </c>
      <c r="Q29" s="234">
        <f>VLOOKUP(AI1,AK2:AX26,6)</f>
        <v>5</v>
      </c>
      <c r="R29" s="234"/>
      <c r="S29" s="38" t="s">
        <v>20</v>
      </c>
      <c r="T29" s="42" t="s">
        <v>91</v>
      </c>
      <c r="U29" s="42" t="str">
        <f>VLOOKUP(AI1,AK2:AX26,7)</f>
        <v>土</v>
      </c>
      <c r="V29" s="42" t="s">
        <v>92</v>
      </c>
      <c r="W29" s="38" t="s">
        <v>195</v>
      </c>
      <c r="X29" s="234">
        <f>VLOOKUP(AI1,AK2:AX26,8)</f>
        <v>5</v>
      </c>
      <c r="Y29" s="234"/>
      <c r="Z29" s="38" t="s">
        <v>19</v>
      </c>
      <c r="AA29" s="234">
        <f>VLOOKUP(AI1,AK2:AX26,9)</f>
        <v>15</v>
      </c>
      <c r="AB29" s="234"/>
      <c r="AC29" s="38" t="s">
        <v>20</v>
      </c>
      <c r="AD29" s="42" t="s">
        <v>91</v>
      </c>
      <c r="AE29" s="42" t="str">
        <f>VLOOKUP(AI1,AK2:AX26,10)</f>
        <v>火</v>
      </c>
      <c r="AF29" s="42" t="s">
        <v>92</v>
      </c>
    </row>
    <row r="30" spans="2:50" ht="9.9499999999999993" customHeight="1"/>
    <row r="31" spans="2:50">
      <c r="B31" s="42">
        <v>10</v>
      </c>
      <c r="D31" s="38" t="s">
        <v>279</v>
      </c>
      <c r="H31" s="38" t="s">
        <v>258</v>
      </c>
    </row>
    <row r="32" spans="2:50">
      <c r="H32" s="38" t="s">
        <v>259</v>
      </c>
    </row>
    <row r="33" spans="1:57">
      <c r="I33" s="38" t="s">
        <v>260</v>
      </c>
    </row>
    <row r="34" spans="1:57">
      <c r="A34" s="73"/>
      <c r="B34" s="75"/>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row>
    <row r="36" spans="1:57" ht="14.25">
      <c r="A36" s="310" t="s">
        <v>273</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310"/>
      <c r="AE36" s="310"/>
      <c r="AF36" s="310"/>
      <c r="AG36" s="310"/>
    </row>
    <row r="37" spans="1:57" ht="14.25">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row>
    <row r="38" spans="1:57" ht="21.95" customHeight="1">
      <c r="B38" s="311" t="s">
        <v>112</v>
      </c>
      <c r="C38" s="311"/>
      <c r="D38" s="311"/>
      <c r="E38" s="311"/>
      <c r="F38" s="311"/>
      <c r="G38" s="311"/>
      <c r="H38" s="311"/>
      <c r="I38" s="311"/>
      <c r="J38" s="311"/>
      <c r="K38" s="311"/>
      <c r="L38" s="311"/>
      <c r="M38" s="311"/>
      <c r="N38" s="311"/>
    </row>
    <row r="39" spans="1:57">
      <c r="B39" s="42" t="s">
        <v>81</v>
      </c>
    </row>
    <row r="40" spans="1:57" ht="21.95" customHeight="1">
      <c r="B40" s="62" t="s">
        <v>134</v>
      </c>
      <c r="C40" s="232" t="s">
        <v>274</v>
      </c>
      <c r="D40" s="232"/>
      <c r="E40" s="232"/>
      <c r="F40" s="232"/>
      <c r="G40" s="232"/>
      <c r="H40" s="232"/>
      <c r="I40" s="232"/>
      <c r="J40" s="232"/>
      <c r="K40" s="232"/>
      <c r="L40" s="232" t="s">
        <v>275</v>
      </c>
      <c r="M40" s="232"/>
      <c r="N40" s="232"/>
      <c r="O40" s="232" t="s">
        <v>276</v>
      </c>
      <c r="P40" s="232"/>
      <c r="Q40" s="232"/>
      <c r="R40" s="232" t="s">
        <v>277</v>
      </c>
      <c r="S40" s="232"/>
      <c r="T40" s="232"/>
      <c r="U40" s="232" t="s">
        <v>278</v>
      </c>
      <c r="V40" s="232"/>
      <c r="W40" s="232"/>
      <c r="X40" s="232"/>
      <c r="Y40" s="232"/>
      <c r="Z40" s="232"/>
      <c r="AA40" s="232"/>
      <c r="AB40" s="232"/>
      <c r="AC40" s="232"/>
      <c r="AI40" s="38"/>
      <c r="BE40"/>
    </row>
    <row r="41" spans="1:57" ht="21.95" customHeight="1">
      <c r="B41" s="62">
        <v>1</v>
      </c>
      <c r="C41" s="232"/>
      <c r="D41" s="232"/>
      <c r="E41" s="232"/>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I41" s="38"/>
      <c r="BE41"/>
    </row>
    <row r="42" spans="1:57" ht="21.95" customHeight="1">
      <c r="B42" s="62">
        <v>2</v>
      </c>
      <c r="C42" s="232"/>
      <c r="D42" s="232"/>
      <c r="E42" s="232"/>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I42" s="38"/>
      <c r="BE42"/>
    </row>
    <row r="43" spans="1:57" ht="21.95" customHeight="1">
      <c r="B43" s="62">
        <v>3</v>
      </c>
      <c r="C43" s="232"/>
      <c r="D43" s="232"/>
      <c r="E43" s="232"/>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I43" s="38"/>
      <c r="BE43"/>
    </row>
    <row r="44" spans="1:57" ht="21.95" customHeight="1">
      <c r="B44" s="62">
        <v>4</v>
      </c>
      <c r="C44" s="232"/>
      <c r="D44" s="232"/>
      <c r="E44" s="232"/>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I44" s="38"/>
      <c r="BE44"/>
    </row>
    <row r="45" spans="1:57" ht="21.95" customHeight="1">
      <c r="B45" s="62">
        <v>5</v>
      </c>
      <c r="C45" s="232"/>
      <c r="D45" s="232"/>
      <c r="E45" s="232"/>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I45" s="38"/>
      <c r="BE45"/>
    </row>
    <row r="46" spans="1:57" ht="21.95" customHeight="1">
      <c r="B46" s="62">
        <v>6</v>
      </c>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I46" s="38"/>
      <c r="BE46"/>
    </row>
    <row r="47" spans="1:57" ht="20.100000000000001" customHeight="1"/>
    <row r="48" spans="1:57" ht="20.100000000000001" customHeight="1"/>
  </sheetData>
  <mergeCells count="55">
    <mergeCell ref="C45:K45"/>
    <mergeCell ref="L45:N45"/>
    <mergeCell ref="O45:Q45"/>
    <mergeCell ref="R45:T45"/>
    <mergeCell ref="U45:AC45"/>
    <mergeCell ref="C46:K46"/>
    <mergeCell ref="L46:N46"/>
    <mergeCell ref="O46:Q46"/>
    <mergeCell ref="R46:T46"/>
    <mergeCell ref="U46:AC46"/>
    <mergeCell ref="C43:K43"/>
    <mergeCell ref="L43:N43"/>
    <mergeCell ref="O43:Q43"/>
    <mergeCell ref="R43:T43"/>
    <mergeCell ref="U43:AC43"/>
    <mergeCell ref="C44:K44"/>
    <mergeCell ref="L44:N44"/>
    <mergeCell ref="O44:Q44"/>
    <mergeCell ref="R44:T44"/>
    <mergeCell ref="U44:AC44"/>
    <mergeCell ref="C41:K41"/>
    <mergeCell ref="L41:N41"/>
    <mergeCell ref="O41:Q41"/>
    <mergeCell ref="R41:T41"/>
    <mergeCell ref="U41:AC41"/>
    <mergeCell ref="C42:K42"/>
    <mergeCell ref="L42:N42"/>
    <mergeCell ref="O42:Q42"/>
    <mergeCell ref="R42:T42"/>
    <mergeCell ref="U42:AC42"/>
    <mergeCell ref="X29:Y29"/>
    <mergeCell ref="A36:AG36"/>
    <mergeCell ref="B38:E38"/>
    <mergeCell ref="F38:N38"/>
    <mergeCell ref="C40:K40"/>
    <mergeCell ref="L40:N40"/>
    <mergeCell ref="O40:Q40"/>
    <mergeCell ref="R40:T40"/>
    <mergeCell ref="U40:AC40"/>
    <mergeCell ref="AA29:AB29"/>
    <mergeCell ref="I29:J29"/>
    <mergeCell ref="K29:L29"/>
    <mergeCell ref="N29:O29"/>
    <mergeCell ref="Q29:R29"/>
    <mergeCell ref="AO1:AQ1"/>
    <mergeCell ref="AR1:AT1"/>
    <mergeCell ref="D5:G5"/>
    <mergeCell ref="I5:O5"/>
    <mergeCell ref="C21:AG22"/>
    <mergeCell ref="D3:G3"/>
    <mergeCell ref="I3:K3"/>
    <mergeCell ref="L3:M3"/>
    <mergeCell ref="O3:P3"/>
    <mergeCell ref="R3:S3"/>
    <mergeCell ref="AL1:AN1"/>
  </mergeCells>
  <phoneticPr fontId="1"/>
  <hyperlinks>
    <hyperlink ref="J25" r:id="rId1" xr:uid="{00000000-0004-0000-0500-000000000000}"/>
  </hyperlinks>
  <pageMargins left="0.70866141732283472" right="0.70866141732283472" top="0.74803149606299213" bottom="0.74803149606299213" header="0.31496062992125984" footer="0.31496062992125984"/>
  <pageSetup paperSize="9" orientation="portrait" r:id="rId2"/>
  <headerFooter>
    <oddFooter>&amp;C&amp;12－　6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L78"/>
  <sheetViews>
    <sheetView view="pageBreakPreview" zoomScale="115" zoomScaleNormal="70" zoomScaleSheetLayoutView="115" workbookViewId="0">
      <selection activeCell="AO45" sqref="AO45"/>
    </sheetView>
  </sheetViews>
  <sheetFormatPr defaultColWidth="8.73046875" defaultRowHeight="12.75"/>
  <cols>
    <col min="1" max="47" width="2.59765625" style="38" customWidth="1"/>
    <col min="48" max="49" width="2.59765625" customWidth="1"/>
    <col min="50" max="50" width="3.3984375" bestFit="1" customWidth="1"/>
    <col min="51" max="53" width="5.59765625" bestFit="1" customWidth="1"/>
    <col min="54" max="59" width="5.59765625" customWidth="1"/>
    <col min="60" max="60" width="31.59765625" bestFit="1" customWidth="1"/>
    <col min="61" max="62" width="18.53125" customWidth="1"/>
    <col min="63" max="63" width="8.73046875" bestFit="1" customWidth="1"/>
    <col min="64" max="85" width="2.59765625" style="38" customWidth="1"/>
    <col min="86" max="16384" width="8.73046875" style="38"/>
  </cols>
  <sheetData>
    <row r="1" spans="1:63" ht="23.25" thickBot="1">
      <c r="A1" s="41" t="s">
        <v>282</v>
      </c>
      <c r="B1" s="41"/>
      <c r="D1" s="312" t="s">
        <v>176</v>
      </c>
      <c r="E1" s="312"/>
      <c r="F1" s="312">
        <v>30</v>
      </c>
      <c r="G1" s="312"/>
      <c r="H1" s="312"/>
      <c r="I1" s="41" t="s">
        <v>284</v>
      </c>
      <c r="AV1" s="36">
        <v>6</v>
      </c>
      <c r="AW1" s="24"/>
      <c r="AY1" s="237" t="s">
        <v>145</v>
      </c>
      <c r="AZ1" s="237"/>
      <c r="BA1" s="237"/>
      <c r="BB1" s="237" t="s">
        <v>107</v>
      </c>
      <c r="BC1" s="237"/>
      <c r="BD1" s="237"/>
      <c r="BE1" s="237" t="s">
        <v>146</v>
      </c>
      <c r="BF1" s="237"/>
      <c r="BG1" s="237"/>
    </row>
    <row r="2" spans="1:63" ht="13.15" thickBot="1">
      <c r="AX2" s="4" t="s">
        <v>134</v>
      </c>
      <c r="AY2" s="4" t="s">
        <v>19</v>
      </c>
      <c r="AZ2" s="4" t="s">
        <v>20</v>
      </c>
      <c r="BA2" s="4" t="s">
        <v>0</v>
      </c>
      <c r="BB2" s="4" t="s">
        <v>19</v>
      </c>
      <c r="BC2" s="4" t="s">
        <v>20</v>
      </c>
      <c r="BD2" s="4" t="s">
        <v>0</v>
      </c>
      <c r="BE2" s="4" t="s">
        <v>19</v>
      </c>
      <c r="BF2" s="4" t="s">
        <v>20</v>
      </c>
      <c r="BG2" s="4" t="s">
        <v>0</v>
      </c>
      <c r="BH2" s="4" t="s">
        <v>46</v>
      </c>
      <c r="BI2" s="4" t="s">
        <v>43</v>
      </c>
      <c r="BJ2" s="4" t="s">
        <v>143</v>
      </c>
      <c r="BK2" s="4" t="s">
        <v>42</v>
      </c>
    </row>
    <row r="3" spans="1:63" ht="18" customHeight="1" thickBot="1">
      <c r="B3" s="38">
        <v>1</v>
      </c>
      <c r="D3" s="235" t="s">
        <v>129</v>
      </c>
      <c r="E3" s="235"/>
      <c r="F3" s="235"/>
      <c r="G3" s="235"/>
      <c r="H3" s="18"/>
      <c r="I3" s="235" t="s">
        <v>89</v>
      </c>
      <c r="J3" s="235"/>
      <c r="K3" s="235"/>
      <c r="L3" s="230">
        <v>30</v>
      </c>
      <c r="M3" s="230"/>
      <c r="N3" s="18" t="s">
        <v>90</v>
      </c>
      <c r="O3" s="234">
        <v>6</v>
      </c>
      <c r="P3" s="234"/>
      <c r="Q3" s="38" t="s">
        <v>19</v>
      </c>
      <c r="R3" s="234">
        <v>17</v>
      </c>
      <c r="S3" s="234"/>
      <c r="T3" s="38" t="s">
        <v>20</v>
      </c>
      <c r="U3" s="185" t="s">
        <v>91</v>
      </c>
      <c r="V3" s="38" t="s">
        <v>496</v>
      </c>
      <c r="W3" s="185" t="s">
        <v>92</v>
      </c>
      <c r="X3" s="38" t="s">
        <v>285</v>
      </c>
      <c r="AX3" s="3">
        <v>1</v>
      </c>
      <c r="AY3" s="4">
        <v>4</v>
      </c>
      <c r="AZ3" s="4">
        <v>29</v>
      </c>
      <c r="BA3" s="4" t="s">
        <v>36</v>
      </c>
      <c r="BB3" s="81">
        <v>4</v>
      </c>
      <c r="BC3" s="81">
        <v>1</v>
      </c>
      <c r="BD3" s="81" t="s">
        <v>36</v>
      </c>
      <c r="BE3" s="81">
        <v>4</v>
      </c>
      <c r="BF3" s="81">
        <v>12</v>
      </c>
      <c r="BG3" s="81" t="s">
        <v>147</v>
      </c>
      <c r="BH3" s="81" t="s">
        <v>62</v>
      </c>
      <c r="BI3" s="82" t="s">
        <v>49</v>
      </c>
      <c r="BJ3" s="80" t="s">
        <v>144</v>
      </c>
      <c r="BK3" s="83" t="s">
        <v>41</v>
      </c>
    </row>
    <row r="4" spans="1:63" ht="18" customHeight="1">
      <c r="X4" s="38" t="s">
        <v>283</v>
      </c>
      <c r="AX4" s="12">
        <v>2</v>
      </c>
      <c r="AY4" s="3">
        <v>5</v>
      </c>
      <c r="AZ4" s="5">
        <v>5</v>
      </c>
      <c r="BA4" s="3" t="s">
        <v>37</v>
      </c>
      <c r="BB4" s="37">
        <v>4</v>
      </c>
      <c r="BC4" s="37">
        <v>1</v>
      </c>
      <c r="BD4" s="37" t="s">
        <v>147</v>
      </c>
      <c r="BE4" s="37">
        <v>4</v>
      </c>
      <c r="BF4" s="37">
        <v>19</v>
      </c>
      <c r="BG4" s="37" t="s">
        <v>147</v>
      </c>
      <c r="BH4" s="37" t="s">
        <v>4</v>
      </c>
      <c r="BI4" s="78" t="s">
        <v>135</v>
      </c>
      <c r="BJ4" s="79" t="s">
        <v>144</v>
      </c>
      <c r="BK4" s="11" t="s">
        <v>41</v>
      </c>
    </row>
    <row r="5" spans="1:63" ht="18" customHeight="1">
      <c r="AX5" s="3">
        <v>3</v>
      </c>
      <c r="AY5" s="11">
        <v>5</v>
      </c>
      <c r="AZ5" s="6">
        <v>5</v>
      </c>
      <c r="BA5" s="11" t="s">
        <v>37</v>
      </c>
      <c r="BB5" s="37"/>
      <c r="BC5" s="37"/>
      <c r="BD5" s="37"/>
      <c r="BE5" s="37"/>
      <c r="BF5" s="37"/>
      <c r="BG5" s="37"/>
      <c r="BH5" s="13" t="s">
        <v>5</v>
      </c>
      <c r="BI5" s="8" t="s">
        <v>135</v>
      </c>
      <c r="BJ5" s="33" t="s">
        <v>144</v>
      </c>
      <c r="BK5" s="8" t="s">
        <v>24</v>
      </c>
    </row>
    <row r="6" spans="1:63" ht="18" customHeight="1">
      <c r="B6" s="38">
        <v>2</v>
      </c>
      <c r="D6" s="235" t="s">
        <v>130</v>
      </c>
      <c r="E6" s="235"/>
      <c r="F6" s="235"/>
      <c r="G6" s="235"/>
      <c r="H6" s="18"/>
      <c r="I6" s="235" t="s">
        <v>619</v>
      </c>
      <c r="J6" s="235"/>
      <c r="K6" s="235"/>
      <c r="L6" s="235"/>
      <c r="M6" s="235"/>
      <c r="N6" s="235"/>
      <c r="O6" s="235"/>
      <c r="P6" s="18"/>
      <c r="Q6" s="18" t="s">
        <v>620</v>
      </c>
      <c r="R6" s="43"/>
      <c r="S6"/>
      <c r="T6"/>
      <c r="U6"/>
      <c r="V6"/>
      <c r="W6"/>
      <c r="X6"/>
      <c r="Y6"/>
      <c r="AX6" s="12">
        <v>4</v>
      </c>
      <c r="AY6" s="11">
        <v>5</v>
      </c>
      <c r="AZ6" s="6">
        <v>20</v>
      </c>
      <c r="BA6" s="11" t="s">
        <v>22</v>
      </c>
      <c r="BB6" s="37">
        <v>4</v>
      </c>
      <c r="BC6" s="37">
        <v>17</v>
      </c>
      <c r="BD6" s="37" t="s">
        <v>33</v>
      </c>
      <c r="BE6" s="37">
        <v>5</v>
      </c>
      <c r="BF6" s="37">
        <v>5</v>
      </c>
      <c r="BG6" s="37" t="s">
        <v>36</v>
      </c>
      <c r="BH6" s="13" t="s">
        <v>29</v>
      </c>
      <c r="BI6" s="8" t="s">
        <v>135</v>
      </c>
      <c r="BJ6" s="33" t="s">
        <v>144</v>
      </c>
      <c r="BK6" s="3" t="s">
        <v>41</v>
      </c>
    </row>
    <row r="7" spans="1:63" ht="18" customHeight="1">
      <c r="D7" s="21"/>
      <c r="E7" s="21"/>
      <c r="F7" s="21"/>
      <c r="G7" s="21"/>
      <c r="H7" s="18"/>
      <c r="I7" s="21"/>
      <c r="J7" s="21"/>
      <c r="K7" s="21"/>
      <c r="L7" s="21"/>
      <c r="M7" s="21"/>
      <c r="N7" s="21"/>
      <c r="O7" s="21"/>
      <c r="P7" s="18"/>
      <c r="Q7" s="18"/>
      <c r="R7" s="43"/>
      <c r="S7"/>
      <c r="T7"/>
      <c r="U7"/>
      <c r="V7"/>
      <c r="W7"/>
      <c r="X7"/>
      <c r="Y7"/>
      <c r="AX7" s="12">
        <v>5</v>
      </c>
      <c r="AY7" s="3">
        <v>6</v>
      </c>
      <c r="AZ7" s="3">
        <v>5</v>
      </c>
      <c r="BA7" s="3" t="s">
        <v>22</v>
      </c>
      <c r="BB7" s="3"/>
      <c r="BC7" s="3"/>
      <c r="BD7" s="3"/>
      <c r="BE7" s="3"/>
      <c r="BF7" s="3"/>
      <c r="BG7" s="3"/>
      <c r="BH7" s="3" t="s">
        <v>38</v>
      </c>
      <c r="BI7" s="8" t="s">
        <v>136</v>
      </c>
      <c r="BJ7" s="8"/>
      <c r="BK7" s="3" t="s">
        <v>41</v>
      </c>
    </row>
    <row r="8" spans="1:63" ht="18" customHeight="1">
      <c r="B8" s="38">
        <v>3</v>
      </c>
      <c r="D8" s="38" t="s">
        <v>286</v>
      </c>
      <c r="I8" s="38" t="s">
        <v>287</v>
      </c>
      <c r="AX8" s="3">
        <v>6</v>
      </c>
      <c r="AY8" s="3">
        <v>6</v>
      </c>
      <c r="AZ8" s="3">
        <v>17</v>
      </c>
      <c r="BA8" s="3" t="s">
        <v>20</v>
      </c>
      <c r="BB8" s="37">
        <v>4</v>
      </c>
      <c r="BC8" s="37">
        <v>23</v>
      </c>
      <c r="BD8" s="37" t="s">
        <v>33</v>
      </c>
      <c r="BE8" s="37">
        <v>5</v>
      </c>
      <c r="BF8" s="37">
        <v>13</v>
      </c>
      <c r="BG8" s="37" t="s">
        <v>20</v>
      </c>
      <c r="BH8" s="3" t="s">
        <v>6</v>
      </c>
      <c r="BI8" s="8" t="s">
        <v>135</v>
      </c>
      <c r="BJ8" s="33" t="s">
        <v>144</v>
      </c>
      <c r="BK8" s="3" t="s">
        <v>47</v>
      </c>
    </row>
    <row r="9" spans="1:63" ht="18" customHeight="1">
      <c r="I9" s="38" t="s">
        <v>288</v>
      </c>
      <c r="AX9" s="3">
        <v>7</v>
      </c>
      <c r="AY9" s="3">
        <v>6</v>
      </c>
      <c r="AZ9" s="3">
        <v>24</v>
      </c>
      <c r="BA9" s="3" t="s">
        <v>22</v>
      </c>
      <c r="BB9" s="3"/>
      <c r="BC9" s="3"/>
      <c r="BD9" s="3"/>
      <c r="BE9" s="3"/>
      <c r="BF9" s="3"/>
      <c r="BG9" s="3"/>
      <c r="BH9" s="3" t="s">
        <v>13</v>
      </c>
      <c r="BI9" s="8" t="s">
        <v>135</v>
      </c>
      <c r="BJ9" s="33" t="s">
        <v>144</v>
      </c>
      <c r="BK9" s="3" t="s">
        <v>41</v>
      </c>
    </row>
    <row r="10" spans="1:63" ht="18" customHeight="1">
      <c r="I10" s="38" t="s">
        <v>289</v>
      </c>
      <c r="AX10" s="12">
        <v>8</v>
      </c>
      <c r="AY10" s="3">
        <v>7</v>
      </c>
      <c r="AZ10" s="3" t="s">
        <v>591</v>
      </c>
      <c r="BA10" s="3" t="s">
        <v>23</v>
      </c>
      <c r="BB10" s="3"/>
      <c r="BC10" s="3"/>
      <c r="BD10" s="3"/>
      <c r="BE10" s="3"/>
      <c r="BF10" s="3"/>
      <c r="BG10" s="3"/>
      <c r="BH10" s="3" t="s">
        <v>137</v>
      </c>
      <c r="BI10" s="8" t="s">
        <v>135</v>
      </c>
      <c r="BJ10" s="33" t="s">
        <v>144</v>
      </c>
      <c r="BK10" s="3" t="s">
        <v>41</v>
      </c>
    </row>
    <row r="11" spans="1:63" ht="18" customHeight="1">
      <c r="K11" s="38" t="s">
        <v>290</v>
      </c>
      <c r="AX11" s="3">
        <v>9</v>
      </c>
      <c r="AY11" s="3">
        <v>8</v>
      </c>
      <c r="AZ11" s="3">
        <v>19</v>
      </c>
      <c r="BA11" s="3" t="s">
        <v>22</v>
      </c>
      <c r="BB11" s="3"/>
      <c r="BC11" s="3"/>
      <c r="BD11" s="3"/>
      <c r="BE11" s="3"/>
      <c r="BF11" s="3"/>
      <c r="BG11" s="3"/>
      <c r="BH11" s="3" t="s">
        <v>7</v>
      </c>
      <c r="BI11" s="8" t="s">
        <v>68</v>
      </c>
      <c r="BJ11" s="8"/>
      <c r="BK11" s="3" t="s">
        <v>41</v>
      </c>
    </row>
    <row r="12" spans="1:63" ht="18" customHeight="1">
      <c r="K12" s="38" t="s">
        <v>291</v>
      </c>
      <c r="AX12" s="12">
        <v>10</v>
      </c>
      <c r="AY12" s="3">
        <v>9</v>
      </c>
      <c r="AZ12" s="3">
        <v>2</v>
      </c>
      <c r="BA12" s="3" t="s">
        <v>22</v>
      </c>
      <c r="BB12" s="3">
        <v>7</v>
      </c>
      <c r="BC12" s="3">
        <v>24</v>
      </c>
      <c r="BD12" s="3" t="s">
        <v>33</v>
      </c>
      <c r="BE12" s="3">
        <v>8</v>
      </c>
      <c r="BF12" s="3">
        <v>11</v>
      </c>
      <c r="BG12" s="3" t="s">
        <v>36</v>
      </c>
      <c r="BH12" s="3" t="s">
        <v>4</v>
      </c>
      <c r="BI12" s="8" t="s">
        <v>135</v>
      </c>
      <c r="BJ12" s="33" t="s">
        <v>144</v>
      </c>
      <c r="BK12" s="3" t="s">
        <v>41</v>
      </c>
    </row>
    <row r="13" spans="1:63" ht="18" customHeight="1">
      <c r="K13" s="38" t="s">
        <v>292</v>
      </c>
      <c r="AX13" s="3">
        <v>11</v>
      </c>
      <c r="AY13" s="3">
        <v>9</v>
      </c>
      <c r="AZ13" s="3">
        <v>2</v>
      </c>
      <c r="BA13" s="3" t="s">
        <v>22</v>
      </c>
      <c r="BB13" s="3"/>
      <c r="BC13" s="3"/>
      <c r="BD13" s="3"/>
      <c r="BE13" s="3"/>
      <c r="BF13" s="3"/>
      <c r="BG13" s="3"/>
      <c r="BH13" s="3" t="s">
        <v>8</v>
      </c>
      <c r="BI13" s="8" t="s">
        <v>50</v>
      </c>
      <c r="BJ13" s="33" t="s">
        <v>144</v>
      </c>
      <c r="BK13" s="8" t="s">
        <v>24</v>
      </c>
    </row>
    <row r="14" spans="1:63" ht="18" customHeight="1">
      <c r="C14" s="38" t="s">
        <v>82</v>
      </c>
      <c r="AX14" s="12">
        <v>12</v>
      </c>
      <c r="AY14" s="3">
        <v>10</v>
      </c>
      <c r="AZ14" s="3">
        <v>29</v>
      </c>
      <c r="BA14" s="3" t="s">
        <v>20</v>
      </c>
      <c r="BB14" s="3">
        <v>9</v>
      </c>
      <c r="BC14" s="3">
        <v>11</v>
      </c>
      <c r="BD14" s="3" t="s">
        <v>33</v>
      </c>
      <c r="BE14" s="3">
        <v>10</v>
      </c>
      <c r="BF14" s="3">
        <v>6</v>
      </c>
      <c r="BG14" s="3" t="s">
        <v>36</v>
      </c>
      <c r="BH14" s="3" t="s">
        <v>139</v>
      </c>
      <c r="BI14" s="8" t="s">
        <v>135</v>
      </c>
      <c r="BJ14" s="33" t="s">
        <v>144</v>
      </c>
      <c r="BK14" s="3" t="s">
        <v>41</v>
      </c>
    </row>
    <row r="15" spans="1:63" ht="18" customHeight="1">
      <c r="B15" s="38">
        <v>4</v>
      </c>
      <c r="D15" s="38" t="s">
        <v>293</v>
      </c>
      <c r="I15" s="38" t="s">
        <v>294</v>
      </c>
      <c r="AX15" s="12">
        <v>13</v>
      </c>
      <c r="AY15" s="3" t="s">
        <v>30</v>
      </c>
      <c r="AZ15" s="3"/>
      <c r="BA15" s="3"/>
      <c r="BB15" s="3"/>
      <c r="BC15" s="3"/>
      <c r="BD15" s="3"/>
      <c r="BE15" s="3"/>
      <c r="BF15" s="3"/>
      <c r="BG15" s="3"/>
      <c r="BH15" s="3" t="s">
        <v>138</v>
      </c>
      <c r="BI15" s="8" t="s">
        <v>135</v>
      </c>
      <c r="BJ15" s="33" t="s">
        <v>144</v>
      </c>
      <c r="BK15" s="2"/>
    </row>
    <row r="16" spans="1:63" ht="18" customHeight="1">
      <c r="AX16" s="3">
        <v>14</v>
      </c>
      <c r="AY16" s="3" t="s">
        <v>30</v>
      </c>
      <c r="AZ16" s="3"/>
      <c r="BA16" s="3"/>
      <c r="BB16" s="3"/>
      <c r="BC16" s="3"/>
      <c r="BD16" s="3"/>
      <c r="BE16" s="3"/>
      <c r="BF16" s="3"/>
      <c r="BG16" s="3"/>
      <c r="BH16" s="3" t="s">
        <v>9</v>
      </c>
      <c r="BI16" s="8" t="s">
        <v>34</v>
      </c>
      <c r="BJ16" s="8"/>
      <c r="BK16" s="2"/>
    </row>
    <row r="17" spans="2:63" ht="18" customHeight="1">
      <c r="B17" s="38">
        <v>5</v>
      </c>
      <c r="D17" s="38" t="s">
        <v>295</v>
      </c>
      <c r="I17" s="38" t="s">
        <v>296</v>
      </c>
      <c r="AX17" s="3">
        <v>15</v>
      </c>
      <c r="AY17" s="3" t="s">
        <v>30</v>
      </c>
      <c r="AZ17" s="3"/>
      <c r="BA17" s="3"/>
      <c r="BB17" s="3"/>
      <c r="BC17" s="3"/>
      <c r="BD17" s="3"/>
      <c r="BE17" s="3"/>
      <c r="BF17" s="3"/>
      <c r="BG17" s="3"/>
      <c r="BH17" s="3" t="s">
        <v>140</v>
      </c>
      <c r="BI17" s="8" t="s">
        <v>35</v>
      </c>
      <c r="BJ17" s="8"/>
      <c r="BK17" s="2"/>
    </row>
    <row r="18" spans="2:63" ht="18" customHeight="1">
      <c r="AX18" s="12">
        <v>16</v>
      </c>
      <c r="AY18" s="3">
        <v>12</v>
      </c>
      <c r="AZ18" s="3">
        <v>9</v>
      </c>
      <c r="BA18" s="3" t="s">
        <v>22</v>
      </c>
      <c r="BB18" s="3"/>
      <c r="BC18" s="3"/>
      <c r="BD18" s="3"/>
      <c r="BE18" s="3"/>
      <c r="BF18" s="3"/>
      <c r="BG18" s="3"/>
      <c r="BH18" s="3" t="s">
        <v>7</v>
      </c>
      <c r="BI18" s="8" t="s">
        <v>135</v>
      </c>
      <c r="BJ18" s="33" t="s">
        <v>144</v>
      </c>
      <c r="BK18" s="3" t="s">
        <v>41</v>
      </c>
    </row>
    <row r="19" spans="2:63" ht="18" customHeight="1">
      <c r="B19" s="38">
        <v>6</v>
      </c>
      <c r="D19" s="38" t="s">
        <v>297</v>
      </c>
      <c r="I19" s="313" t="s">
        <v>638</v>
      </c>
      <c r="J19" s="313"/>
      <c r="K19" s="313"/>
      <c r="L19" s="313"/>
      <c r="M19" s="313"/>
      <c r="N19" s="313"/>
      <c r="O19" s="313"/>
      <c r="P19" s="313"/>
      <c r="Q19" s="313"/>
      <c r="R19" s="313"/>
      <c r="S19" s="313"/>
      <c r="T19" s="313"/>
      <c r="U19" s="313"/>
      <c r="V19" s="313"/>
      <c r="W19" s="313"/>
      <c r="X19" s="313"/>
      <c r="Y19" s="313"/>
      <c r="Z19" s="313"/>
      <c r="AA19" s="313"/>
      <c r="AB19" s="313"/>
      <c r="AC19" s="313"/>
      <c r="AD19" s="313"/>
      <c r="AE19" s="313"/>
      <c r="AF19" s="313"/>
      <c r="AG19" s="313"/>
      <c r="AX19" s="3">
        <v>17</v>
      </c>
      <c r="AY19" s="3">
        <v>12</v>
      </c>
      <c r="AZ19" s="3">
        <v>9</v>
      </c>
      <c r="BA19" s="3" t="s">
        <v>22</v>
      </c>
      <c r="BB19" s="3"/>
      <c r="BC19" s="3"/>
      <c r="BD19" s="3"/>
      <c r="BE19" s="3"/>
      <c r="BF19" s="3"/>
      <c r="BG19" s="3"/>
      <c r="BH19" s="3" t="s">
        <v>141</v>
      </c>
      <c r="BI19" s="8" t="s">
        <v>30</v>
      </c>
      <c r="BJ19" s="8"/>
      <c r="BK19" s="2"/>
    </row>
    <row r="20" spans="2:63" ht="18" customHeight="1">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X20" s="12">
        <v>18</v>
      </c>
      <c r="AY20" s="3">
        <v>12</v>
      </c>
      <c r="AZ20" s="3">
        <v>24</v>
      </c>
      <c r="BA20" s="3" t="s">
        <v>20</v>
      </c>
      <c r="BB20" s="3"/>
      <c r="BC20" s="3"/>
      <c r="BD20" s="3"/>
      <c r="BE20" s="3"/>
      <c r="BF20" s="3"/>
      <c r="BG20" s="3"/>
      <c r="BH20" s="3" t="s">
        <v>10</v>
      </c>
      <c r="BI20" s="8" t="s">
        <v>135</v>
      </c>
      <c r="BJ20" s="33" t="s">
        <v>144</v>
      </c>
      <c r="BK20" s="3" t="s">
        <v>48</v>
      </c>
    </row>
    <row r="21" spans="2:63" ht="18" customHeight="1">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c r="AF21" s="313"/>
      <c r="AG21" s="313"/>
      <c r="AX21" s="3">
        <v>19</v>
      </c>
      <c r="AY21" s="3">
        <v>1</v>
      </c>
      <c r="AZ21" s="9" t="s">
        <v>592</v>
      </c>
      <c r="BA21" s="10" t="s">
        <v>39</v>
      </c>
      <c r="BB21" s="10"/>
      <c r="BC21" s="10"/>
      <c r="BD21" s="10"/>
      <c r="BE21" s="10"/>
      <c r="BF21" s="10"/>
      <c r="BG21" s="10"/>
      <c r="BH21" s="3" t="s">
        <v>32</v>
      </c>
      <c r="BI21" s="8" t="s">
        <v>135</v>
      </c>
      <c r="BJ21" s="33" t="s">
        <v>144</v>
      </c>
      <c r="BK21" s="2"/>
    </row>
    <row r="22" spans="2:63" ht="18" customHeight="1">
      <c r="I22" s="72"/>
      <c r="J22" s="72"/>
      <c r="K22" s="72"/>
      <c r="L22" s="72"/>
      <c r="M22" s="72"/>
      <c r="N22" s="72"/>
      <c r="O22" s="72"/>
      <c r="P22" s="72"/>
      <c r="Q22" s="72"/>
      <c r="R22" s="72"/>
      <c r="S22" s="72"/>
      <c r="T22" s="72"/>
      <c r="U22" s="72"/>
      <c r="V22" s="72"/>
      <c r="W22" s="72"/>
      <c r="X22" s="72"/>
      <c r="Y22" s="72"/>
      <c r="Z22" s="72"/>
      <c r="AA22" s="72"/>
      <c r="AB22" s="72"/>
      <c r="AC22" s="72"/>
      <c r="AD22" s="72"/>
      <c r="AE22" s="72"/>
      <c r="AF22" s="72"/>
      <c r="AG22" s="72"/>
      <c r="AH22" s="58"/>
      <c r="AX22" s="12">
        <v>20</v>
      </c>
      <c r="AY22" s="3">
        <v>1</v>
      </c>
      <c r="AZ22" s="3">
        <v>13</v>
      </c>
      <c r="BA22" s="3" t="s">
        <v>22</v>
      </c>
      <c r="BB22" s="3"/>
      <c r="BC22" s="3"/>
      <c r="BD22" s="3"/>
      <c r="BE22" s="3"/>
      <c r="BF22" s="3"/>
      <c r="BG22" s="3"/>
      <c r="BH22" s="3" t="s">
        <v>11</v>
      </c>
      <c r="BI22" s="8" t="s">
        <v>135</v>
      </c>
      <c r="BJ22" s="33" t="s">
        <v>144</v>
      </c>
      <c r="BK22" s="3" t="s">
        <v>31</v>
      </c>
    </row>
    <row r="23" spans="2:63" ht="18" customHeight="1">
      <c r="B23" s="38">
        <v>7</v>
      </c>
      <c r="D23" s="38" t="s">
        <v>216</v>
      </c>
      <c r="I23" s="314" t="s">
        <v>298</v>
      </c>
      <c r="J23" s="314"/>
      <c r="K23" s="314"/>
      <c r="L23" s="314"/>
      <c r="M23" s="314"/>
      <c r="N23" s="314"/>
      <c r="O23" s="314"/>
      <c r="P23" s="314"/>
      <c r="Q23" s="314"/>
      <c r="R23" s="314"/>
      <c r="S23" s="314"/>
      <c r="T23" s="314"/>
      <c r="U23" s="314"/>
      <c r="V23" s="314"/>
      <c r="W23" s="314"/>
      <c r="X23" s="314"/>
      <c r="Y23" s="314"/>
      <c r="Z23" s="314"/>
      <c r="AA23" s="314"/>
      <c r="AB23" s="314"/>
      <c r="AC23" s="314"/>
      <c r="AD23" s="314"/>
      <c r="AE23" s="314"/>
      <c r="AF23" s="314"/>
      <c r="AG23" s="314"/>
      <c r="AH23" s="58"/>
      <c r="AX23" s="3">
        <v>21</v>
      </c>
      <c r="AY23" s="3">
        <v>2</v>
      </c>
      <c r="AZ23" s="3">
        <v>10</v>
      </c>
      <c r="BA23" s="3" t="s">
        <v>22</v>
      </c>
      <c r="BB23" s="3">
        <v>12</v>
      </c>
      <c r="BC23" s="3">
        <v>25</v>
      </c>
      <c r="BD23" s="3" t="s">
        <v>33</v>
      </c>
      <c r="BE23" s="3">
        <v>1</v>
      </c>
      <c r="BF23" s="3">
        <v>17</v>
      </c>
      <c r="BG23" s="3" t="s">
        <v>147</v>
      </c>
      <c r="BH23" s="3" t="s">
        <v>4</v>
      </c>
      <c r="BI23" s="8" t="s">
        <v>135</v>
      </c>
      <c r="BJ23" s="33" t="s">
        <v>144</v>
      </c>
      <c r="BK23" s="3" t="s">
        <v>41</v>
      </c>
    </row>
    <row r="24" spans="2:63" ht="18" customHeight="1">
      <c r="C24" s="58"/>
      <c r="D24" s="58"/>
      <c r="E24" s="58"/>
      <c r="F24" s="58"/>
      <c r="G24" s="58"/>
      <c r="H24" s="58"/>
      <c r="I24" s="314"/>
      <c r="J24" s="314"/>
      <c r="K24" s="314"/>
      <c r="L24" s="314"/>
      <c r="M24" s="314"/>
      <c r="N24" s="314"/>
      <c r="O24" s="314"/>
      <c r="P24" s="314"/>
      <c r="Q24" s="314"/>
      <c r="R24" s="314"/>
      <c r="S24" s="314"/>
      <c r="T24" s="314"/>
      <c r="U24" s="314"/>
      <c r="V24" s="314"/>
      <c r="W24" s="314"/>
      <c r="X24" s="314"/>
      <c r="Y24" s="314"/>
      <c r="Z24" s="314"/>
      <c r="AA24" s="314"/>
      <c r="AB24" s="314"/>
      <c r="AC24" s="314"/>
      <c r="AD24" s="314"/>
      <c r="AE24" s="314"/>
      <c r="AF24" s="314"/>
      <c r="AG24" s="314"/>
      <c r="AX24" s="12">
        <v>22</v>
      </c>
      <c r="AY24" s="3">
        <v>2</v>
      </c>
      <c r="AZ24" s="3">
        <v>10</v>
      </c>
      <c r="BA24" s="3" t="s">
        <v>22</v>
      </c>
      <c r="BB24" s="3"/>
      <c r="BC24" s="3"/>
      <c r="BD24" s="3"/>
      <c r="BE24" s="3"/>
      <c r="BF24" s="3"/>
      <c r="BG24" s="3"/>
      <c r="BH24" s="3" t="s">
        <v>5</v>
      </c>
      <c r="BI24" s="8" t="s">
        <v>24</v>
      </c>
      <c r="BJ24" s="8"/>
      <c r="BK24" s="3" t="s">
        <v>41</v>
      </c>
    </row>
    <row r="25" spans="2:63" ht="18" customHeight="1">
      <c r="C25" s="58"/>
      <c r="D25" s="58"/>
      <c r="E25" s="58"/>
      <c r="F25" s="58"/>
      <c r="G25" s="58"/>
      <c r="H25" s="58"/>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c r="AX25" s="3">
        <v>23</v>
      </c>
      <c r="AY25" s="3">
        <v>2</v>
      </c>
      <c r="AZ25" s="3">
        <v>18</v>
      </c>
      <c r="BA25" s="3" t="s">
        <v>20</v>
      </c>
      <c r="BB25" s="3"/>
      <c r="BC25" s="3"/>
      <c r="BD25" s="3"/>
      <c r="BE25" s="3"/>
      <c r="BF25" s="3"/>
      <c r="BG25" s="3"/>
      <c r="BH25" s="3" t="s">
        <v>12</v>
      </c>
      <c r="BI25" s="8" t="s">
        <v>135</v>
      </c>
      <c r="BJ25" s="33" t="s">
        <v>144</v>
      </c>
      <c r="BK25" s="3" t="s">
        <v>41</v>
      </c>
    </row>
    <row r="26" spans="2:63" ht="18" customHeight="1">
      <c r="I26" s="38" t="s">
        <v>299</v>
      </c>
      <c r="AX26" s="12">
        <v>24</v>
      </c>
      <c r="AY26" s="3">
        <v>3</v>
      </c>
      <c r="AZ26" s="3">
        <v>25</v>
      </c>
      <c r="BA26" s="3" t="s">
        <v>20</v>
      </c>
      <c r="BB26" s="3"/>
      <c r="BC26" s="3"/>
      <c r="BD26" s="3"/>
      <c r="BE26" s="3"/>
      <c r="BF26" s="3"/>
      <c r="BG26" s="3"/>
      <c r="BH26" s="3" t="s">
        <v>142</v>
      </c>
      <c r="BI26" s="8" t="s">
        <v>135</v>
      </c>
      <c r="BJ26" s="33" t="s">
        <v>144</v>
      </c>
      <c r="BK26" s="3" t="s">
        <v>41</v>
      </c>
    </row>
    <row r="27" spans="2:63" ht="18" customHeight="1">
      <c r="I27" s="38" t="s">
        <v>271</v>
      </c>
    </row>
    <row r="28" spans="2:63" ht="18" customHeight="1">
      <c r="I28" s="38" t="s">
        <v>198</v>
      </c>
      <c r="L28" s="52" t="s">
        <v>199</v>
      </c>
    </row>
    <row r="29" spans="2:63" ht="18" customHeight="1">
      <c r="D29" s="58"/>
      <c r="E29" s="58"/>
      <c r="F29" s="58"/>
      <c r="G29" s="58"/>
      <c r="H29" s="58"/>
      <c r="I29" s="38" t="s">
        <v>218</v>
      </c>
      <c r="J29" s="58"/>
      <c r="K29" s="38" t="s">
        <v>383</v>
      </c>
      <c r="L29" s="58"/>
      <c r="M29" s="58"/>
      <c r="N29" s="58"/>
      <c r="O29" s="58"/>
      <c r="P29" s="58"/>
      <c r="Q29" s="58"/>
      <c r="R29" s="58"/>
      <c r="S29" s="58"/>
      <c r="T29" s="58"/>
      <c r="U29" s="58"/>
      <c r="V29" s="58"/>
      <c r="W29" s="58"/>
      <c r="X29" s="58"/>
      <c r="Y29" s="58"/>
      <c r="Z29" s="58"/>
      <c r="AA29" s="58"/>
      <c r="AB29" s="58"/>
      <c r="AC29" s="58"/>
      <c r="AD29" s="58"/>
      <c r="AE29" s="58"/>
      <c r="AF29" s="58"/>
      <c r="AG29" s="58"/>
    </row>
    <row r="30" spans="2:63" ht="18" customHeight="1">
      <c r="I30" s="38" t="s">
        <v>219</v>
      </c>
      <c r="K30" s="38" t="s">
        <v>374</v>
      </c>
    </row>
    <row r="31" spans="2:63" ht="18" customHeight="1"/>
    <row r="32" spans="2:63" ht="18" customHeight="1">
      <c r="B32" s="38">
        <v>8</v>
      </c>
      <c r="D32" s="38" t="s">
        <v>272</v>
      </c>
      <c r="I32" s="234" t="s">
        <v>89</v>
      </c>
      <c r="J32" s="234"/>
      <c r="K32" s="234">
        <v>30</v>
      </c>
      <c r="L32" s="234"/>
      <c r="M32" s="38" t="s">
        <v>90</v>
      </c>
      <c r="N32" s="234">
        <v>5</v>
      </c>
      <c r="O32" s="234"/>
      <c r="P32" s="38" t="s">
        <v>19</v>
      </c>
      <c r="Q32" s="234">
        <v>5</v>
      </c>
      <c r="R32" s="234"/>
      <c r="S32" s="38" t="s">
        <v>20</v>
      </c>
      <c r="T32" s="42" t="s">
        <v>91</v>
      </c>
      <c r="U32" s="42" t="s">
        <v>621</v>
      </c>
      <c r="V32" s="42" t="s">
        <v>92</v>
      </c>
      <c r="W32" s="38" t="s">
        <v>195</v>
      </c>
      <c r="X32" s="234">
        <v>5</v>
      </c>
      <c r="Y32" s="234"/>
      <c r="Z32" s="38" t="s">
        <v>19</v>
      </c>
      <c r="AA32" s="234">
        <v>20</v>
      </c>
      <c r="AB32" s="234"/>
      <c r="AC32" s="38" t="s">
        <v>20</v>
      </c>
      <c r="AD32" s="42" t="s">
        <v>91</v>
      </c>
      <c r="AE32" s="42" t="s">
        <v>622</v>
      </c>
      <c r="AF32" s="42" t="s">
        <v>92</v>
      </c>
    </row>
    <row r="33" spans="2:48" ht="18" customHeight="1"/>
    <row r="34" spans="2:48" ht="18" customHeight="1">
      <c r="B34" s="38">
        <v>9</v>
      </c>
      <c r="D34" s="38" t="s">
        <v>279</v>
      </c>
      <c r="I34" s="224" t="s">
        <v>300</v>
      </c>
      <c r="J34" s="224"/>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24"/>
    </row>
    <row r="35" spans="2:48" ht="18" customHeight="1">
      <c r="I35" s="224"/>
      <c r="J35" s="224"/>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row>
    <row r="36" spans="2:48" ht="18" customHeight="1">
      <c r="I36" s="224" t="s">
        <v>617</v>
      </c>
      <c r="J36" s="224"/>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row>
    <row r="37" spans="2:48" ht="18" customHeight="1">
      <c r="I37" s="224"/>
      <c r="J37" s="224"/>
      <c r="K37" s="224"/>
      <c r="L37" s="224"/>
      <c r="M37" s="224"/>
      <c r="N37" s="224"/>
      <c r="O37" s="224"/>
      <c r="P37" s="224"/>
      <c r="Q37" s="224"/>
      <c r="R37" s="224"/>
      <c r="S37" s="224"/>
      <c r="T37" s="224"/>
      <c r="U37" s="224"/>
      <c r="V37" s="224"/>
      <c r="W37" s="224"/>
      <c r="X37" s="224"/>
      <c r="Y37" s="224"/>
      <c r="Z37" s="224"/>
      <c r="AA37" s="224"/>
      <c r="AB37" s="224"/>
      <c r="AC37" s="224"/>
      <c r="AD37" s="224"/>
      <c r="AE37" s="224"/>
      <c r="AF37" s="224"/>
      <c r="AG37" s="224"/>
    </row>
    <row r="38" spans="2:48" ht="18" customHeight="1">
      <c r="I38" s="224"/>
      <c r="J38" s="224"/>
      <c r="K38" s="224"/>
      <c r="L38" s="224"/>
      <c r="M38" s="224"/>
      <c r="N38" s="224"/>
      <c r="O38" s="224"/>
      <c r="P38" s="224"/>
      <c r="Q38" s="224"/>
      <c r="R38" s="224"/>
      <c r="S38" s="224"/>
      <c r="T38" s="224"/>
      <c r="U38" s="224"/>
      <c r="V38" s="224"/>
      <c r="W38" s="224"/>
      <c r="X38" s="224"/>
      <c r="Y38" s="224"/>
      <c r="Z38" s="224"/>
      <c r="AA38" s="224"/>
      <c r="AB38" s="224"/>
      <c r="AC38" s="224"/>
      <c r="AD38" s="224"/>
      <c r="AE38" s="224"/>
      <c r="AF38" s="224"/>
      <c r="AG38" s="224"/>
    </row>
    <row r="39" spans="2:48" ht="18" customHeight="1">
      <c r="I39" s="224"/>
      <c r="J39" s="224"/>
      <c r="K39" s="224"/>
      <c r="L39" s="224"/>
      <c r="M39" s="224"/>
      <c r="N39" s="224"/>
      <c r="O39" s="224"/>
      <c r="P39" s="224"/>
      <c r="Q39" s="224"/>
      <c r="R39" s="224"/>
      <c r="S39" s="224"/>
      <c r="T39" s="224"/>
      <c r="U39" s="224"/>
      <c r="V39" s="224"/>
      <c r="W39" s="224"/>
      <c r="X39" s="224"/>
      <c r="Y39" s="224"/>
      <c r="Z39" s="224"/>
      <c r="AA39" s="224"/>
      <c r="AB39" s="224"/>
      <c r="AC39" s="224"/>
      <c r="AD39" s="224"/>
      <c r="AE39" s="224"/>
      <c r="AF39" s="224"/>
      <c r="AG39" s="224"/>
    </row>
    <row r="40" spans="2:48" ht="18" customHeight="1">
      <c r="I40" s="224" t="s">
        <v>301</v>
      </c>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24"/>
      <c r="AV40" s="38"/>
    </row>
    <row r="41" spans="2:48" ht="18" customHeight="1">
      <c r="I41" s="224"/>
      <c r="J41" s="224"/>
      <c r="K41" s="224"/>
      <c r="L41" s="224"/>
      <c r="M41" s="224"/>
      <c r="N41" s="224"/>
      <c r="O41" s="224"/>
      <c r="P41" s="224"/>
      <c r="Q41" s="224"/>
      <c r="R41" s="224"/>
      <c r="S41" s="224"/>
      <c r="T41" s="224"/>
      <c r="U41" s="224"/>
      <c r="V41" s="224"/>
      <c r="W41" s="224"/>
      <c r="X41" s="224"/>
      <c r="Y41" s="224"/>
      <c r="Z41" s="224"/>
      <c r="AA41" s="224"/>
      <c r="AB41" s="224"/>
      <c r="AC41" s="224"/>
      <c r="AD41" s="224"/>
      <c r="AE41" s="224"/>
      <c r="AF41" s="224"/>
      <c r="AG41" s="224"/>
      <c r="AV41" s="38"/>
    </row>
    <row r="42" spans="2:48" ht="18" customHeight="1">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V42" s="38"/>
    </row>
    <row r="43" spans="2:48" ht="16.149999999999999">
      <c r="B43" s="76"/>
      <c r="C43" s="76"/>
      <c r="D43" s="76"/>
      <c r="E43" s="76"/>
      <c r="F43" s="76"/>
      <c r="G43" s="76"/>
      <c r="H43" s="256" t="s">
        <v>176</v>
      </c>
      <c r="I43" s="256"/>
      <c r="J43" s="256">
        <v>30</v>
      </c>
      <c r="K43" s="256"/>
      <c r="L43" s="76" t="s">
        <v>302</v>
      </c>
      <c r="M43" s="76"/>
      <c r="N43" s="76"/>
      <c r="O43" s="76"/>
      <c r="P43" s="76"/>
      <c r="Q43" s="76"/>
      <c r="R43" s="76"/>
      <c r="S43" s="76"/>
      <c r="T43" s="76"/>
      <c r="U43" s="76"/>
      <c r="V43" s="76"/>
      <c r="W43" s="76"/>
      <c r="X43" s="76"/>
      <c r="Y43" s="76"/>
      <c r="Z43" s="76"/>
      <c r="AA43" s="76"/>
      <c r="AB43" s="76"/>
      <c r="AC43" s="76"/>
      <c r="AD43" s="76"/>
      <c r="AE43" s="76"/>
      <c r="AF43" s="76"/>
      <c r="AG43" s="76"/>
      <c r="AV43" s="38"/>
    </row>
    <row r="44" spans="2:48">
      <c r="AV44" s="38"/>
    </row>
    <row r="45" spans="2:48" ht="20.100000000000001" customHeight="1">
      <c r="Q45" s="232" t="s">
        <v>303</v>
      </c>
      <c r="R45" s="232"/>
      <c r="S45" s="232"/>
      <c r="T45" s="232"/>
      <c r="U45" s="232"/>
      <c r="V45" s="232"/>
      <c r="W45" s="232"/>
      <c r="X45" s="232"/>
      <c r="Y45" s="232"/>
      <c r="Z45" s="232"/>
      <c r="AA45" s="232"/>
      <c r="AB45" s="232"/>
      <c r="AC45" s="232"/>
      <c r="AD45" s="232"/>
      <c r="AE45" s="232"/>
      <c r="AF45" s="232"/>
      <c r="AV45" s="38"/>
    </row>
    <row r="46" spans="2:48" ht="20.100000000000001" customHeight="1">
      <c r="Q46" s="232" t="s">
        <v>304</v>
      </c>
      <c r="R46" s="232"/>
      <c r="S46" s="232"/>
      <c r="T46" s="232"/>
      <c r="U46" s="232"/>
      <c r="V46" s="232"/>
      <c r="W46" s="232"/>
      <c r="X46" s="232"/>
      <c r="Y46" s="232"/>
      <c r="Z46" s="232"/>
      <c r="AA46" s="232"/>
      <c r="AB46" s="232"/>
      <c r="AC46" s="232"/>
      <c r="AD46" s="232"/>
      <c r="AE46" s="232"/>
      <c r="AF46" s="232"/>
      <c r="AV46" s="38"/>
    </row>
    <row r="47" spans="2:48" ht="20.100000000000001" customHeight="1">
      <c r="Q47" s="232" t="s">
        <v>305</v>
      </c>
      <c r="R47" s="232"/>
      <c r="S47" s="232"/>
      <c r="T47" s="232"/>
      <c r="U47" s="232"/>
      <c r="V47" s="232"/>
      <c r="W47" s="232"/>
      <c r="X47" s="232"/>
      <c r="Y47" s="232"/>
      <c r="Z47" s="232"/>
      <c r="AA47" s="232"/>
      <c r="AB47" s="232"/>
      <c r="AC47" s="232"/>
      <c r="AD47" s="232"/>
      <c r="AE47" s="232"/>
      <c r="AF47" s="232"/>
      <c r="AV47" s="38"/>
    </row>
    <row r="48" spans="2:48" ht="20.100000000000001" customHeight="1"/>
    <row r="49" spans="2:64" ht="20.100000000000001" customHeight="1">
      <c r="C49" s="38" t="s">
        <v>310</v>
      </c>
      <c r="H49" s="38" t="s">
        <v>311</v>
      </c>
      <c r="M49" s="38" t="s">
        <v>91</v>
      </c>
      <c r="N49" s="311"/>
      <c r="O49" s="311"/>
      <c r="P49" s="38" t="s">
        <v>92</v>
      </c>
      <c r="Q49" s="38" t="s">
        <v>312</v>
      </c>
      <c r="U49" s="38" t="s">
        <v>91</v>
      </c>
      <c r="V49" s="311"/>
      <c r="W49" s="311"/>
      <c r="X49" s="38" t="s">
        <v>313</v>
      </c>
    </row>
    <row r="50" spans="2:64" ht="24" customHeight="1">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T50"/>
      <c r="AU50"/>
      <c r="BJ50" s="38"/>
      <c r="BK50" s="38"/>
    </row>
    <row r="51" spans="2:64" ht="24" customHeight="1">
      <c r="C51" s="232"/>
      <c r="D51" s="232"/>
      <c r="E51" s="232"/>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c r="AF51" s="232"/>
      <c r="AT51"/>
      <c r="AU51"/>
      <c r="BJ51" s="38"/>
      <c r="BK51" s="38"/>
    </row>
    <row r="52" spans="2:64" ht="24" customHeight="1">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T52"/>
      <c r="AU52"/>
      <c r="BJ52" s="38"/>
      <c r="BK52" s="38"/>
    </row>
    <row r="53" spans="2:64" ht="20.100000000000001" customHeight="1"/>
    <row r="54" spans="2:64" ht="20.100000000000001" customHeight="1">
      <c r="C54" s="38" t="s">
        <v>83</v>
      </c>
    </row>
    <row r="55" spans="2:64" ht="24" customHeight="1">
      <c r="C55" s="232"/>
      <c r="D55" s="232"/>
      <c r="E55" s="232"/>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c r="AF55" s="232"/>
    </row>
    <row r="56" spans="2:64" ht="24" customHeight="1">
      <c r="C56" s="232"/>
      <c r="D56" s="232"/>
      <c r="E56" s="232"/>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c r="AF56" s="232"/>
    </row>
    <row r="57" spans="2:64" ht="20.100000000000001" customHeight="1"/>
    <row r="58" spans="2:64" ht="20.100000000000001" customHeight="1">
      <c r="C58" s="38" t="s">
        <v>84</v>
      </c>
    </row>
    <row r="59" spans="2:64" ht="24" customHeight="1">
      <c r="C59" s="232"/>
      <c r="D59" s="232"/>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c r="AF59" s="232"/>
    </row>
    <row r="60" spans="2:64" ht="20.100000000000001" customHeight="1"/>
    <row r="61" spans="2:64" ht="20.100000000000001" customHeight="1">
      <c r="C61" s="45" t="s">
        <v>314</v>
      </c>
      <c r="L61" s="77" t="s">
        <v>91</v>
      </c>
      <c r="M61" s="256"/>
      <c r="N61" s="256"/>
      <c r="O61" s="256"/>
      <c r="P61" s="45" t="s">
        <v>315</v>
      </c>
      <c r="Q61" s="45"/>
      <c r="R61" s="45"/>
      <c r="S61" s="39"/>
      <c r="AV61" s="38"/>
      <c r="BL61"/>
    </row>
    <row r="62" spans="2:64" ht="20.100000000000001" customHeight="1"/>
    <row r="63" spans="2:64" ht="20.100000000000001" customHeight="1">
      <c r="C63" s="38" t="s">
        <v>85</v>
      </c>
    </row>
    <row r="64" spans="2:64" ht="24" customHeight="1">
      <c r="B64" s="232" t="s">
        <v>306</v>
      </c>
      <c r="C64" s="232"/>
      <c r="D64" s="232"/>
      <c r="E64" s="232"/>
      <c r="F64" s="232"/>
      <c r="G64" s="232"/>
      <c r="H64" s="232"/>
      <c r="I64" s="232"/>
      <c r="J64" s="232"/>
      <c r="K64" s="232"/>
      <c r="L64" s="232" t="s">
        <v>308</v>
      </c>
      <c r="M64" s="232"/>
      <c r="N64" s="232"/>
      <c r="O64" s="232"/>
      <c r="P64" s="232"/>
      <c r="Q64" s="232"/>
      <c r="R64" s="232"/>
      <c r="S64" s="232"/>
      <c r="T64" s="232"/>
      <c r="U64" s="232"/>
      <c r="V64" s="232" t="s">
        <v>307</v>
      </c>
      <c r="W64" s="232"/>
      <c r="X64" s="232"/>
      <c r="Y64" s="232"/>
      <c r="Z64" s="232"/>
      <c r="AA64" s="232"/>
      <c r="AB64" s="232"/>
      <c r="AC64" s="232"/>
      <c r="AD64" s="232"/>
      <c r="AE64" s="232"/>
      <c r="AF64" s="47"/>
      <c r="AG64" s="47"/>
      <c r="AH64" s="47"/>
      <c r="AI64" s="47"/>
    </row>
    <row r="65" spans="2:63" ht="24" customHeight="1">
      <c r="B65" s="232" t="s">
        <v>134</v>
      </c>
      <c r="C65" s="232"/>
      <c r="D65" s="232" t="s">
        <v>309</v>
      </c>
      <c r="E65" s="232"/>
      <c r="F65" s="232"/>
      <c r="G65" s="232"/>
      <c r="H65" s="232"/>
      <c r="I65" s="232"/>
      <c r="J65" s="232"/>
      <c r="K65" s="232"/>
      <c r="L65" s="232" t="s">
        <v>134</v>
      </c>
      <c r="M65" s="232"/>
      <c r="N65" s="232" t="s">
        <v>309</v>
      </c>
      <c r="O65" s="232"/>
      <c r="P65" s="232"/>
      <c r="Q65" s="232"/>
      <c r="R65" s="232"/>
      <c r="S65" s="232"/>
      <c r="T65" s="232"/>
      <c r="U65" s="232"/>
      <c r="V65" s="232" t="s">
        <v>134</v>
      </c>
      <c r="W65" s="232"/>
      <c r="X65" s="232" t="s">
        <v>309</v>
      </c>
      <c r="Y65" s="232"/>
      <c r="Z65" s="232"/>
      <c r="AA65" s="232"/>
      <c r="AB65" s="232"/>
      <c r="AC65" s="232"/>
      <c r="AD65" s="232"/>
      <c r="AE65" s="232"/>
      <c r="AU65"/>
      <c r="BK65" s="38"/>
    </row>
    <row r="66" spans="2:63" ht="24" customHeight="1">
      <c r="B66" s="232">
        <v>1</v>
      </c>
      <c r="C66" s="232"/>
      <c r="D66" s="232"/>
      <c r="E66" s="232"/>
      <c r="F66" s="232"/>
      <c r="G66" s="232"/>
      <c r="H66" s="232"/>
      <c r="I66" s="232"/>
      <c r="J66" s="232"/>
      <c r="K66" s="232"/>
      <c r="L66" s="232">
        <v>1</v>
      </c>
      <c r="M66" s="232"/>
      <c r="N66" s="232"/>
      <c r="O66" s="232"/>
      <c r="P66" s="232"/>
      <c r="Q66" s="232"/>
      <c r="R66" s="232"/>
      <c r="S66" s="232"/>
      <c r="T66" s="232"/>
      <c r="U66" s="232"/>
      <c r="V66" s="232">
        <v>1</v>
      </c>
      <c r="W66" s="232"/>
      <c r="X66" s="232"/>
      <c r="Y66" s="232"/>
      <c r="Z66" s="232"/>
      <c r="AA66" s="232"/>
      <c r="AB66" s="232"/>
      <c r="AC66" s="232"/>
      <c r="AD66" s="232"/>
      <c r="AE66" s="232"/>
      <c r="AU66"/>
      <c r="BK66" s="38"/>
    </row>
    <row r="67" spans="2:63" ht="24" customHeight="1">
      <c r="B67" s="232">
        <v>2</v>
      </c>
      <c r="C67" s="232"/>
      <c r="D67" s="232"/>
      <c r="E67" s="232"/>
      <c r="F67" s="232"/>
      <c r="G67" s="232"/>
      <c r="H67" s="232"/>
      <c r="I67" s="232"/>
      <c r="J67" s="232"/>
      <c r="K67" s="232"/>
      <c r="L67" s="232">
        <v>2</v>
      </c>
      <c r="M67" s="232"/>
      <c r="N67" s="232"/>
      <c r="O67" s="232"/>
      <c r="P67" s="232"/>
      <c r="Q67" s="232"/>
      <c r="R67" s="232"/>
      <c r="S67" s="232"/>
      <c r="T67" s="232"/>
      <c r="U67" s="232"/>
      <c r="V67" s="232">
        <v>2</v>
      </c>
      <c r="W67" s="232"/>
      <c r="X67" s="232"/>
      <c r="Y67" s="232"/>
      <c r="Z67" s="232"/>
      <c r="AA67" s="232"/>
      <c r="AB67" s="232"/>
      <c r="AC67" s="232"/>
      <c r="AD67" s="232"/>
      <c r="AE67" s="232"/>
      <c r="AU67"/>
      <c r="BK67" s="38"/>
    </row>
    <row r="68" spans="2:63" ht="24" customHeight="1">
      <c r="B68" s="232">
        <v>3</v>
      </c>
      <c r="C68" s="232"/>
      <c r="D68" s="232"/>
      <c r="E68" s="232"/>
      <c r="F68" s="232"/>
      <c r="G68" s="232"/>
      <c r="H68" s="232"/>
      <c r="I68" s="232"/>
      <c r="J68" s="232"/>
      <c r="K68" s="232"/>
      <c r="L68" s="232">
        <v>3</v>
      </c>
      <c r="M68" s="232"/>
      <c r="N68" s="232"/>
      <c r="O68" s="232"/>
      <c r="P68" s="232"/>
      <c r="Q68" s="232"/>
      <c r="R68" s="232"/>
      <c r="S68" s="232"/>
      <c r="T68" s="232"/>
      <c r="U68" s="232"/>
      <c r="V68" s="232">
        <v>3</v>
      </c>
      <c r="W68" s="232"/>
      <c r="X68" s="232"/>
      <c r="Y68" s="232"/>
      <c r="Z68" s="232"/>
      <c r="AA68" s="232"/>
      <c r="AB68" s="232"/>
      <c r="AC68" s="232"/>
      <c r="AD68" s="232"/>
      <c r="AE68" s="232"/>
      <c r="AU68"/>
      <c r="BK68" s="38"/>
    </row>
    <row r="69" spans="2:63" ht="24" customHeight="1">
      <c r="B69" s="232">
        <v>4</v>
      </c>
      <c r="C69" s="232"/>
      <c r="D69" s="232"/>
      <c r="E69" s="232"/>
      <c r="F69" s="232"/>
      <c r="G69" s="232"/>
      <c r="H69" s="232"/>
      <c r="I69" s="232"/>
      <c r="J69" s="232"/>
      <c r="K69" s="232"/>
      <c r="L69" s="232">
        <v>4</v>
      </c>
      <c r="M69" s="232"/>
      <c r="N69" s="232"/>
      <c r="O69" s="232"/>
      <c r="P69" s="232"/>
      <c r="Q69" s="232"/>
      <c r="R69" s="232"/>
      <c r="S69" s="232"/>
      <c r="T69" s="232"/>
      <c r="U69" s="232"/>
      <c r="V69" s="232">
        <v>4</v>
      </c>
      <c r="W69" s="232"/>
      <c r="X69" s="232"/>
      <c r="Y69" s="232"/>
      <c r="Z69" s="232"/>
      <c r="AA69" s="232"/>
      <c r="AB69" s="232"/>
      <c r="AC69" s="232"/>
      <c r="AD69" s="232"/>
      <c r="AE69" s="232"/>
      <c r="AU69"/>
      <c r="BK69" s="38"/>
    </row>
    <row r="70" spans="2:63" ht="24" customHeight="1">
      <c r="B70" s="232">
        <v>5</v>
      </c>
      <c r="C70" s="232"/>
      <c r="D70" s="232"/>
      <c r="E70" s="232"/>
      <c r="F70" s="232"/>
      <c r="G70" s="232"/>
      <c r="H70" s="232"/>
      <c r="I70" s="232"/>
      <c r="J70" s="232"/>
      <c r="K70" s="232"/>
      <c r="L70" s="232">
        <v>5</v>
      </c>
      <c r="M70" s="232"/>
      <c r="N70" s="232"/>
      <c r="O70" s="232"/>
      <c r="P70" s="232"/>
      <c r="Q70" s="232"/>
      <c r="R70" s="232"/>
      <c r="S70" s="232"/>
      <c r="T70" s="232"/>
      <c r="U70" s="232"/>
      <c r="V70" s="232">
        <v>5</v>
      </c>
      <c r="W70" s="232"/>
      <c r="X70" s="232"/>
      <c r="Y70" s="232"/>
      <c r="Z70" s="232"/>
      <c r="AA70" s="232"/>
      <c r="AB70" s="232"/>
      <c r="AC70" s="232"/>
      <c r="AD70" s="232"/>
      <c r="AE70" s="232"/>
      <c r="AU70"/>
      <c r="BK70" s="38"/>
    </row>
    <row r="71" spans="2:63" ht="24" customHeight="1">
      <c r="B71" s="232">
        <v>6</v>
      </c>
      <c r="C71" s="232"/>
      <c r="D71" s="232"/>
      <c r="E71" s="232"/>
      <c r="F71" s="232"/>
      <c r="G71" s="232"/>
      <c r="H71" s="232"/>
      <c r="I71" s="232"/>
      <c r="J71" s="232"/>
      <c r="K71" s="232"/>
      <c r="L71" s="232">
        <v>6</v>
      </c>
      <c r="M71" s="232"/>
      <c r="N71" s="232"/>
      <c r="O71" s="232"/>
      <c r="P71" s="232"/>
      <c r="Q71" s="232"/>
      <c r="R71" s="232"/>
      <c r="S71" s="232"/>
      <c r="T71" s="232"/>
      <c r="U71" s="232"/>
      <c r="V71" s="232">
        <v>6</v>
      </c>
      <c r="W71" s="232"/>
      <c r="X71" s="232"/>
      <c r="Y71" s="232"/>
      <c r="Z71" s="232"/>
      <c r="AA71" s="232"/>
      <c r="AB71" s="232"/>
      <c r="AC71" s="232"/>
      <c r="AD71" s="232"/>
      <c r="AE71" s="232"/>
      <c r="AU71"/>
      <c r="BK71" s="38"/>
    </row>
    <row r="72" spans="2:63" ht="24" customHeight="1">
      <c r="B72" s="232">
        <v>7</v>
      </c>
      <c r="C72" s="232"/>
      <c r="D72" s="232"/>
      <c r="E72" s="232"/>
      <c r="F72" s="232"/>
      <c r="G72" s="232"/>
      <c r="H72" s="232"/>
      <c r="I72" s="232"/>
      <c r="J72" s="232"/>
      <c r="K72" s="232"/>
      <c r="L72" s="232">
        <v>7</v>
      </c>
      <c r="M72" s="232"/>
      <c r="N72" s="232"/>
      <c r="O72" s="232"/>
      <c r="P72" s="232"/>
      <c r="Q72" s="232"/>
      <c r="R72" s="232"/>
      <c r="S72" s="232"/>
      <c r="T72" s="232"/>
      <c r="U72" s="232"/>
      <c r="V72" s="232">
        <v>7</v>
      </c>
      <c r="W72" s="232"/>
      <c r="X72" s="232"/>
      <c r="Y72" s="232"/>
      <c r="Z72" s="232"/>
      <c r="AA72" s="232"/>
      <c r="AB72" s="232"/>
      <c r="AC72" s="232"/>
      <c r="AD72" s="232"/>
      <c r="AE72" s="232"/>
      <c r="AU72"/>
      <c r="BK72" s="38"/>
    </row>
    <row r="73" spans="2:63" ht="24" customHeight="1">
      <c r="B73" s="232">
        <v>8</v>
      </c>
      <c r="C73" s="232"/>
      <c r="D73" s="232"/>
      <c r="E73" s="232"/>
      <c r="F73" s="232"/>
      <c r="G73" s="232"/>
      <c r="H73" s="232"/>
      <c r="I73" s="232"/>
      <c r="J73" s="232"/>
      <c r="K73" s="232"/>
      <c r="L73" s="232">
        <v>8</v>
      </c>
      <c r="M73" s="232"/>
      <c r="N73" s="232"/>
      <c r="O73" s="232"/>
      <c r="P73" s="232"/>
      <c r="Q73" s="232"/>
      <c r="R73" s="232"/>
      <c r="S73" s="232"/>
      <c r="T73" s="232"/>
      <c r="U73" s="232"/>
      <c r="V73" s="232">
        <v>8</v>
      </c>
      <c r="W73" s="232"/>
      <c r="X73" s="232"/>
      <c r="Y73" s="232"/>
      <c r="Z73" s="232"/>
      <c r="AA73" s="232"/>
      <c r="AB73" s="232"/>
      <c r="AC73" s="232"/>
      <c r="AD73" s="232"/>
      <c r="AE73" s="232"/>
      <c r="AU73"/>
      <c r="BK73" s="38"/>
    </row>
    <row r="74" spans="2:63" ht="24" customHeight="1">
      <c r="B74" s="232">
        <v>9</v>
      </c>
      <c r="C74" s="232"/>
      <c r="D74" s="232"/>
      <c r="E74" s="232"/>
      <c r="F74" s="232"/>
      <c r="G74" s="232"/>
      <c r="H74" s="232"/>
      <c r="I74" s="232"/>
      <c r="J74" s="232"/>
      <c r="K74" s="232"/>
      <c r="L74" s="232">
        <v>9</v>
      </c>
      <c r="M74" s="232"/>
      <c r="N74" s="232"/>
      <c r="O74" s="232"/>
      <c r="P74" s="232"/>
      <c r="Q74" s="232"/>
      <c r="R74" s="232"/>
      <c r="S74" s="232"/>
      <c r="T74" s="232"/>
      <c r="U74" s="232"/>
      <c r="V74" s="232">
        <v>9</v>
      </c>
      <c r="W74" s="232"/>
      <c r="X74" s="232"/>
      <c r="Y74" s="232"/>
      <c r="Z74" s="232"/>
      <c r="AA74" s="232"/>
      <c r="AB74" s="232"/>
      <c r="AC74" s="232"/>
      <c r="AD74" s="232"/>
      <c r="AE74" s="232"/>
      <c r="AU74"/>
      <c r="BK74" s="38"/>
    </row>
    <row r="75" spans="2:63" ht="24" customHeight="1">
      <c r="B75" s="232">
        <v>10</v>
      </c>
      <c r="C75" s="232"/>
      <c r="D75" s="232"/>
      <c r="E75" s="232"/>
      <c r="F75" s="232"/>
      <c r="G75" s="232"/>
      <c r="H75" s="232"/>
      <c r="I75" s="232"/>
      <c r="J75" s="232"/>
      <c r="K75" s="232"/>
      <c r="L75" s="232">
        <v>10</v>
      </c>
      <c r="M75" s="232"/>
      <c r="N75" s="232"/>
      <c r="O75" s="232"/>
      <c r="P75" s="232"/>
      <c r="Q75" s="232"/>
      <c r="R75" s="232"/>
      <c r="S75" s="232"/>
      <c r="T75" s="232"/>
      <c r="U75" s="232"/>
      <c r="V75" s="232">
        <v>10</v>
      </c>
      <c r="W75" s="232"/>
      <c r="X75" s="232"/>
      <c r="Y75" s="232"/>
      <c r="Z75" s="232"/>
      <c r="AA75" s="232"/>
      <c r="AB75" s="232"/>
      <c r="AC75" s="232"/>
      <c r="AD75" s="232"/>
      <c r="AE75" s="232"/>
      <c r="AU75"/>
      <c r="BK75" s="38"/>
    </row>
    <row r="76" spans="2:63">
      <c r="AU76"/>
      <c r="BK76" s="38"/>
    </row>
    <row r="77" spans="2:63">
      <c r="AU77"/>
      <c r="BK77" s="38"/>
    </row>
    <row r="78" spans="2:63">
      <c r="AU78"/>
      <c r="BK78" s="38"/>
    </row>
  </sheetData>
  <mergeCells count="115">
    <mergeCell ref="C56:Q56"/>
    <mergeCell ref="R56:AF56"/>
    <mergeCell ref="C59:Q59"/>
    <mergeCell ref="R59:AF59"/>
    <mergeCell ref="M61:O61"/>
    <mergeCell ref="C52:Q52"/>
    <mergeCell ref="R52:AF52"/>
    <mergeCell ref="N49:O49"/>
    <mergeCell ref="V49:W49"/>
    <mergeCell ref="C55:Q55"/>
    <mergeCell ref="R55:AF55"/>
    <mergeCell ref="C50:Q50"/>
    <mergeCell ref="R50:AF50"/>
    <mergeCell ref="C51:Q51"/>
    <mergeCell ref="R51:AF51"/>
    <mergeCell ref="L69:M69"/>
    <mergeCell ref="N69:U69"/>
    <mergeCell ref="V69:W69"/>
    <mergeCell ref="X69:AE69"/>
    <mergeCell ref="B74:C74"/>
    <mergeCell ref="D74:K74"/>
    <mergeCell ref="L74:M74"/>
    <mergeCell ref="N74:U74"/>
    <mergeCell ref="V74:W74"/>
    <mergeCell ref="X74:AE74"/>
    <mergeCell ref="D71:K71"/>
    <mergeCell ref="L71:M71"/>
    <mergeCell ref="N71:U71"/>
    <mergeCell ref="V71:W71"/>
    <mergeCell ref="X71:AE71"/>
    <mergeCell ref="B70:C70"/>
    <mergeCell ref="D70:K70"/>
    <mergeCell ref="L70:M70"/>
    <mergeCell ref="N70:U70"/>
    <mergeCell ref="V70:W70"/>
    <mergeCell ref="X70:AE70"/>
    <mergeCell ref="B64:K64"/>
    <mergeCell ref="L64:U64"/>
    <mergeCell ref="V64:AE64"/>
    <mergeCell ref="B69:C69"/>
    <mergeCell ref="D69:K69"/>
    <mergeCell ref="B75:C75"/>
    <mergeCell ref="D75:K75"/>
    <mergeCell ref="L75:M75"/>
    <mergeCell ref="N75:U75"/>
    <mergeCell ref="V75:W75"/>
    <mergeCell ref="X75:AE75"/>
    <mergeCell ref="B73:C73"/>
    <mergeCell ref="D73:K73"/>
    <mergeCell ref="L73:M73"/>
    <mergeCell ref="N73:U73"/>
    <mergeCell ref="V73:W73"/>
    <mergeCell ref="X73:AE73"/>
    <mergeCell ref="B72:C72"/>
    <mergeCell ref="D72:K72"/>
    <mergeCell ref="L72:M72"/>
    <mergeCell ref="N72:U72"/>
    <mergeCell ref="V72:W72"/>
    <mergeCell ref="X72:AE72"/>
    <mergeCell ref="B71:C71"/>
    <mergeCell ref="B68:C68"/>
    <mergeCell ref="D68:K68"/>
    <mergeCell ref="L68:M68"/>
    <mergeCell ref="N68:U68"/>
    <mergeCell ref="V68:W68"/>
    <mergeCell ref="X68:AE68"/>
    <mergeCell ref="B67:C67"/>
    <mergeCell ref="D67:K67"/>
    <mergeCell ref="L67:M67"/>
    <mergeCell ref="N67:U67"/>
    <mergeCell ref="V67:W67"/>
    <mergeCell ref="X67:AE67"/>
    <mergeCell ref="B66:C66"/>
    <mergeCell ref="D66:K66"/>
    <mergeCell ref="L66:M66"/>
    <mergeCell ref="N66:U66"/>
    <mergeCell ref="V66:W66"/>
    <mergeCell ref="X66:AE66"/>
    <mergeCell ref="B65:C65"/>
    <mergeCell ref="D65:K65"/>
    <mergeCell ref="L65:M65"/>
    <mergeCell ref="N65:U65"/>
    <mergeCell ref="V65:W65"/>
    <mergeCell ref="X65:AE65"/>
    <mergeCell ref="Q45:U45"/>
    <mergeCell ref="Q46:U46"/>
    <mergeCell ref="Q47:U47"/>
    <mergeCell ref="V45:AF45"/>
    <mergeCell ref="V46:AF46"/>
    <mergeCell ref="V47:AF47"/>
    <mergeCell ref="H43:I43"/>
    <mergeCell ref="J43:K43"/>
    <mergeCell ref="AA32:AB32"/>
    <mergeCell ref="I34:AG35"/>
    <mergeCell ref="I36:AG39"/>
    <mergeCell ref="I40:AG41"/>
    <mergeCell ref="I19:AG21"/>
    <mergeCell ref="I23:AG25"/>
    <mergeCell ref="I32:J32"/>
    <mergeCell ref="K32:L32"/>
    <mergeCell ref="N32:O32"/>
    <mergeCell ref="Q32:R32"/>
    <mergeCell ref="X32:Y32"/>
    <mergeCell ref="AY1:BA1"/>
    <mergeCell ref="BB1:BD1"/>
    <mergeCell ref="BE1:BG1"/>
    <mergeCell ref="D6:G6"/>
    <mergeCell ref="I6:O6"/>
    <mergeCell ref="D3:G3"/>
    <mergeCell ref="I3:K3"/>
    <mergeCell ref="L3:M3"/>
    <mergeCell ref="O3:P3"/>
    <mergeCell ref="R3:S3"/>
    <mergeCell ref="D1:E1"/>
    <mergeCell ref="F1:H1"/>
  </mergeCells>
  <phoneticPr fontId="1"/>
  <hyperlinks>
    <hyperlink ref="L28" r:id="rId1" xr:uid="{00000000-0004-0000-0600-000000000000}"/>
  </hyperlinks>
  <pageMargins left="0.70866141732283472" right="0.70866141732283472" top="0.74803149606299213" bottom="0.74803149606299213" header="0.31496062992125984" footer="0.31496062992125984"/>
  <pageSetup paperSize="9" orientation="portrait" r:id="rId2"/>
  <headerFooter>
    <oddFooter>&amp;C&amp;12－　7　－</oddFooter>
    <firstFooter>&amp;C&amp;12－　7　－</firstFooter>
  </headerFooter>
  <rowBreaks count="1" manualBreakCount="1">
    <brk id="4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F2C8E-7369-418E-8755-7646145FEEB7}">
  <dimension ref="A1:BL78"/>
  <sheetViews>
    <sheetView view="pageBreakPreview" topLeftCell="A25" zoomScale="115" zoomScaleNormal="70" zoomScaleSheetLayoutView="115" workbookViewId="0">
      <selection activeCell="AO45" sqref="AO45"/>
    </sheetView>
  </sheetViews>
  <sheetFormatPr defaultColWidth="8.73046875" defaultRowHeight="12.75"/>
  <cols>
    <col min="1" max="47" width="2.59765625" style="38" customWidth="1"/>
    <col min="48" max="49" width="2.59765625" customWidth="1"/>
    <col min="50" max="50" width="3.3984375" bestFit="1" customWidth="1"/>
    <col min="51" max="53" width="5.59765625" bestFit="1" customWidth="1"/>
    <col min="54" max="59" width="5.59765625" customWidth="1"/>
    <col min="60" max="60" width="31.59765625" bestFit="1" customWidth="1"/>
    <col min="61" max="62" width="18.53125" customWidth="1"/>
    <col min="63" max="63" width="8.73046875" bestFit="1" customWidth="1"/>
    <col min="64" max="85" width="2.59765625" style="38" customWidth="1"/>
    <col min="86" max="16384" width="8.73046875" style="38"/>
  </cols>
  <sheetData>
    <row r="1" spans="1:63" ht="23.25" thickBot="1">
      <c r="A1" s="41" t="s">
        <v>282</v>
      </c>
      <c r="B1" s="41"/>
      <c r="D1" s="312" t="s">
        <v>176</v>
      </c>
      <c r="E1" s="312"/>
      <c r="F1" s="312">
        <v>30</v>
      </c>
      <c r="G1" s="312"/>
      <c r="H1" s="312"/>
      <c r="I1" s="41" t="s">
        <v>284</v>
      </c>
      <c r="AV1" s="36">
        <v>6</v>
      </c>
      <c r="AW1" s="24"/>
      <c r="AY1" s="237" t="s">
        <v>145</v>
      </c>
      <c r="AZ1" s="237"/>
      <c r="BA1" s="237"/>
      <c r="BB1" s="237" t="s">
        <v>107</v>
      </c>
      <c r="BC1" s="237"/>
      <c r="BD1" s="237"/>
      <c r="BE1" s="237" t="s">
        <v>146</v>
      </c>
      <c r="BF1" s="237"/>
      <c r="BG1" s="237"/>
    </row>
    <row r="2" spans="1:63" ht="13.15" thickBot="1">
      <c r="AX2" s="4" t="s">
        <v>134</v>
      </c>
      <c r="AY2" s="4" t="s">
        <v>19</v>
      </c>
      <c r="AZ2" s="4" t="s">
        <v>20</v>
      </c>
      <c r="BA2" s="4" t="s">
        <v>0</v>
      </c>
      <c r="BB2" s="4" t="s">
        <v>19</v>
      </c>
      <c r="BC2" s="4" t="s">
        <v>20</v>
      </c>
      <c r="BD2" s="4" t="s">
        <v>0</v>
      </c>
      <c r="BE2" s="4" t="s">
        <v>19</v>
      </c>
      <c r="BF2" s="4" t="s">
        <v>20</v>
      </c>
      <c r="BG2" s="4" t="s">
        <v>0</v>
      </c>
      <c r="BH2" s="4" t="s">
        <v>46</v>
      </c>
      <c r="BI2" s="4" t="s">
        <v>43</v>
      </c>
      <c r="BJ2" s="4" t="s">
        <v>143</v>
      </c>
      <c r="BK2" s="4" t="s">
        <v>42</v>
      </c>
    </row>
    <row r="3" spans="1:63" ht="18" customHeight="1" thickBot="1">
      <c r="B3" s="38">
        <v>1</v>
      </c>
      <c r="D3" s="235" t="s">
        <v>129</v>
      </c>
      <c r="E3" s="235"/>
      <c r="F3" s="235"/>
      <c r="G3" s="235"/>
      <c r="H3" s="18"/>
      <c r="I3" s="235" t="s">
        <v>89</v>
      </c>
      <c r="J3" s="235"/>
      <c r="K3" s="235"/>
      <c r="L3" s="230">
        <v>30</v>
      </c>
      <c r="M3" s="230"/>
      <c r="N3" s="18" t="s">
        <v>90</v>
      </c>
      <c r="O3" s="234">
        <v>6</v>
      </c>
      <c r="P3" s="234"/>
      <c r="Q3" s="38" t="s">
        <v>19</v>
      </c>
      <c r="R3" s="234">
        <v>17</v>
      </c>
      <c r="S3" s="234"/>
      <c r="T3" s="38" t="s">
        <v>20</v>
      </c>
      <c r="U3" s="199" t="s">
        <v>91</v>
      </c>
      <c r="V3" s="38" t="s">
        <v>496</v>
      </c>
      <c r="W3" s="199" t="s">
        <v>92</v>
      </c>
      <c r="X3" s="38" t="s">
        <v>285</v>
      </c>
      <c r="AX3" s="3">
        <v>1</v>
      </c>
      <c r="AY3" s="4">
        <v>4</v>
      </c>
      <c r="AZ3" s="4">
        <v>29</v>
      </c>
      <c r="BA3" s="4" t="s">
        <v>36</v>
      </c>
      <c r="BB3" s="81">
        <v>4</v>
      </c>
      <c r="BC3" s="81">
        <v>1</v>
      </c>
      <c r="BD3" s="81" t="s">
        <v>36</v>
      </c>
      <c r="BE3" s="81">
        <v>4</v>
      </c>
      <c r="BF3" s="81">
        <v>12</v>
      </c>
      <c r="BG3" s="81" t="s">
        <v>147</v>
      </c>
      <c r="BH3" s="81" t="s">
        <v>62</v>
      </c>
      <c r="BI3" s="82" t="s">
        <v>49</v>
      </c>
      <c r="BJ3" s="80" t="s">
        <v>144</v>
      </c>
      <c r="BK3" s="83" t="s">
        <v>41</v>
      </c>
    </row>
    <row r="4" spans="1:63" ht="18" customHeight="1">
      <c r="X4" s="38" t="s">
        <v>283</v>
      </c>
      <c r="AX4" s="12">
        <v>2</v>
      </c>
      <c r="AY4" s="3">
        <v>5</v>
      </c>
      <c r="AZ4" s="5">
        <v>5</v>
      </c>
      <c r="BA4" s="3" t="s">
        <v>37</v>
      </c>
      <c r="BB4" s="37">
        <v>4</v>
      </c>
      <c r="BC4" s="37">
        <v>1</v>
      </c>
      <c r="BD4" s="37" t="s">
        <v>147</v>
      </c>
      <c r="BE4" s="37">
        <v>4</v>
      </c>
      <c r="BF4" s="37">
        <v>19</v>
      </c>
      <c r="BG4" s="37" t="s">
        <v>147</v>
      </c>
      <c r="BH4" s="37" t="s">
        <v>4</v>
      </c>
      <c r="BI4" s="78" t="s">
        <v>135</v>
      </c>
      <c r="BJ4" s="79" t="s">
        <v>144</v>
      </c>
      <c r="BK4" s="11" t="s">
        <v>41</v>
      </c>
    </row>
    <row r="5" spans="1:63" ht="18" customHeight="1">
      <c r="AX5" s="3">
        <v>3</v>
      </c>
      <c r="AY5" s="11">
        <v>5</v>
      </c>
      <c r="AZ5" s="6">
        <v>5</v>
      </c>
      <c r="BA5" s="11" t="s">
        <v>37</v>
      </c>
      <c r="BB5" s="37"/>
      <c r="BC5" s="37"/>
      <c r="BD5" s="37"/>
      <c r="BE5" s="37"/>
      <c r="BF5" s="37"/>
      <c r="BG5" s="37"/>
      <c r="BH5" s="13" t="s">
        <v>5</v>
      </c>
      <c r="BI5" s="8" t="s">
        <v>135</v>
      </c>
      <c r="BJ5" s="33" t="s">
        <v>144</v>
      </c>
      <c r="BK5" s="8" t="s">
        <v>24</v>
      </c>
    </row>
    <row r="6" spans="1:63" ht="18" customHeight="1">
      <c r="B6" s="38">
        <v>2</v>
      </c>
      <c r="D6" s="235" t="s">
        <v>130</v>
      </c>
      <c r="E6" s="235"/>
      <c r="F6" s="235"/>
      <c r="G6" s="235"/>
      <c r="H6" s="18"/>
      <c r="I6" s="235" t="s">
        <v>619</v>
      </c>
      <c r="J6" s="235"/>
      <c r="K6" s="235"/>
      <c r="L6" s="235"/>
      <c r="M6" s="235"/>
      <c r="N6" s="235"/>
      <c r="O6" s="235"/>
      <c r="P6" s="18"/>
      <c r="Q6" s="18" t="s">
        <v>620</v>
      </c>
      <c r="R6" s="43"/>
      <c r="S6"/>
      <c r="T6"/>
      <c r="U6"/>
      <c r="V6"/>
      <c r="W6"/>
      <c r="X6"/>
      <c r="Y6"/>
      <c r="AX6" s="12">
        <v>4</v>
      </c>
      <c r="AY6" s="11">
        <v>5</v>
      </c>
      <c r="AZ6" s="6">
        <v>20</v>
      </c>
      <c r="BA6" s="11" t="s">
        <v>22</v>
      </c>
      <c r="BB6" s="37">
        <v>4</v>
      </c>
      <c r="BC6" s="37">
        <v>17</v>
      </c>
      <c r="BD6" s="37" t="s">
        <v>33</v>
      </c>
      <c r="BE6" s="37">
        <v>5</v>
      </c>
      <c r="BF6" s="37">
        <v>5</v>
      </c>
      <c r="BG6" s="37" t="s">
        <v>36</v>
      </c>
      <c r="BH6" s="13" t="s">
        <v>29</v>
      </c>
      <c r="BI6" s="8" t="s">
        <v>135</v>
      </c>
      <c r="BJ6" s="33" t="s">
        <v>144</v>
      </c>
      <c r="BK6" s="3" t="s">
        <v>41</v>
      </c>
    </row>
    <row r="7" spans="1:63" ht="18" customHeight="1">
      <c r="D7" s="200"/>
      <c r="E7" s="200"/>
      <c r="F7" s="200"/>
      <c r="G7" s="200"/>
      <c r="H7" s="18"/>
      <c r="I7" s="200"/>
      <c r="J7" s="200"/>
      <c r="K7" s="200"/>
      <c r="L7" s="200"/>
      <c r="M7" s="200"/>
      <c r="N7" s="200"/>
      <c r="O7" s="200"/>
      <c r="P7" s="18"/>
      <c r="Q7" s="18"/>
      <c r="R7" s="43"/>
      <c r="S7"/>
      <c r="T7"/>
      <c r="U7"/>
      <c r="V7"/>
      <c r="W7"/>
      <c r="X7"/>
      <c r="Y7"/>
      <c r="AX7" s="12">
        <v>5</v>
      </c>
      <c r="AY7" s="3">
        <v>6</v>
      </c>
      <c r="AZ7" s="3">
        <v>5</v>
      </c>
      <c r="BA7" s="3" t="s">
        <v>22</v>
      </c>
      <c r="BB7" s="3"/>
      <c r="BC7" s="3"/>
      <c r="BD7" s="3"/>
      <c r="BE7" s="3"/>
      <c r="BF7" s="3"/>
      <c r="BG7" s="3"/>
      <c r="BH7" s="3" t="s">
        <v>38</v>
      </c>
      <c r="BI7" s="8" t="s">
        <v>136</v>
      </c>
      <c r="BJ7" s="8"/>
      <c r="BK7" s="3" t="s">
        <v>41</v>
      </c>
    </row>
    <row r="8" spans="1:63" ht="18" customHeight="1">
      <c r="B8" s="38">
        <v>3</v>
      </c>
      <c r="D8" s="38" t="s">
        <v>286</v>
      </c>
      <c r="I8" s="38" t="s">
        <v>287</v>
      </c>
      <c r="AX8" s="3">
        <v>6</v>
      </c>
      <c r="AY8" s="3">
        <v>6</v>
      </c>
      <c r="AZ8" s="3">
        <v>17</v>
      </c>
      <c r="BA8" s="3" t="s">
        <v>20</v>
      </c>
      <c r="BB8" s="37">
        <v>4</v>
      </c>
      <c r="BC8" s="37">
        <v>23</v>
      </c>
      <c r="BD8" s="37" t="s">
        <v>33</v>
      </c>
      <c r="BE8" s="37">
        <v>5</v>
      </c>
      <c r="BF8" s="37">
        <v>13</v>
      </c>
      <c r="BG8" s="37" t="s">
        <v>20</v>
      </c>
      <c r="BH8" s="3" t="s">
        <v>6</v>
      </c>
      <c r="BI8" s="8" t="s">
        <v>135</v>
      </c>
      <c r="BJ8" s="33" t="s">
        <v>144</v>
      </c>
      <c r="BK8" s="3" t="s">
        <v>47</v>
      </c>
    </row>
    <row r="9" spans="1:63" ht="18" customHeight="1">
      <c r="I9" s="38" t="s">
        <v>288</v>
      </c>
      <c r="AX9" s="3">
        <v>7</v>
      </c>
      <c r="AY9" s="3">
        <v>6</v>
      </c>
      <c r="AZ9" s="3">
        <v>24</v>
      </c>
      <c r="BA9" s="3" t="s">
        <v>22</v>
      </c>
      <c r="BB9" s="3"/>
      <c r="BC9" s="3"/>
      <c r="BD9" s="3"/>
      <c r="BE9" s="3"/>
      <c r="BF9" s="3"/>
      <c r="BG9" s="3"/>
      <c r="BH9" s="3" t="s">
        <v>13</v>
      </c>
      <c r="BI9" s="8" t="s">
        <v>135</v>
      </c>
      <c r="BJ9" s="33" t="s">
        <v>144</v>
      </c>
      <c r="BK9" s="3" t="s">
        <v>41</v>
      </c>
    </row>
    <row r="10" spans="1:63" ht="18" customHeight="1">
      <c r="I10" s="38" t="s">
        <v>289</v>
      </c>
      <c r="AX10" s="12">
        <v>8</v>
      </c>
      <c r="AY10" s="3">
        <v>7</v>
      </c>
      <c r="AZ10" s="3" t="s">
        <v>591</v>
      </c>
      <c r="BA10" s="3" t="s">
        <v>23</v>
      </c>
      <c r="BB10" s="3"/>
      <c r="BC10" s="3"/>
      <c r="BD10" s="3"/>
      <c r="BE10" s="3"/>
      <c r="BF10" s="3"/>
      <c r="BG10" s="3"/>
      <c r="BH10" s="3" t="s">
        <v>137</v>
      </c>
      <c r="BI10" s="8" t="s">
        <v>135</v>
      </c>
      <c r="BJ10" s="33" t="s">
        <v>144</v>
      </c>
      <c r="BK10" s="3" t="s">
        <v>41</v>
      </c>
    </row>
    <row r="11" spans="1:63" ht="18" customHeight="1">
      <c r="K11" s="38" t="s">
        <v>290</v>
      </c>
      <c r="AX11" s="3">
        <v>9</v>
      </c>
      <c r="AY11" s="3">
        <v>8</v>
      </c>
      <c r="AZ11" s="3">
        <v>19</v>
      </c>
      <c r="BA11" s="3" t="s">
        <v>22</v>
      </c>
      <c r="BB11" s="3"/>
      <c r="BC11" s="3"/>
      <c r="BD11" s="3"/>
      <c r="BE11" s="3"/>
      <c r="BF11" s="3"/>
      <c r="BG11" s="3"/>
      <c r="BH11" s="3" t="s">
        <v>7</v>
      </c>
      <c r="BI11" s="8" t="s">
        <v>68</v>
      </c>
      <c r="BJ11" s="8"/>
      <c r="BK11" s="3" t="s">
        <v>41</v>
      </c>
    </row>
    <row r="12" spans="1:63" ht="18" customHeight="1">
      <c r="K12" s="38" t="s">
        <v>291</v>
      </c>
      <c r="AX12" s="12">
        <v>10</v>
      </c>
      <c r="AY12" s="3">
        <v>9</v>
      </c>
      <c r="AZ12" s="3">
        <v>2</v>
      </c>
      <c r="BA12" s="3" t="s">
        <v>22</v>
      </c>
      <c r="BB12" s="3">
        <v>7</v>
      </c>
      <c r="BC12" s="3">
        <v>24</v>
      </c>
      <c r="BD12" s="3" t="s">
        <v>33</v>
      </c>
      <c r="BE12" s="3">
        <v>8</v>
      </c>
      <c r="BF12" s="3">
        <v>11</v>
      </c>
      <c r="BG12" s="3" t="s">
        <v>36</v>
      </c>
      <c r="BH12" s="3" t="s">
        <v>4</v>
      </c>
      <c r="BI12" s="8" t="s">
        <v>135</v>
      </c>
      <c r="BJ12" s="33" t="s">
        <v>144</v>
      </c>
      <c r="BK12" s="3" t="s">
        <v>41</v>
      </c>
    </row>
    <row r="13" spans="1:63" ht="18" customHeight="1">
      <c r="K13" s="38" t="s">
        <v>292</v>
      </c>
      <c r="AX13" s="3">
        <v>11</v>
      </c>
      <c r="AY13" s="3">
        <v>9</v>
      </c>
      <c r="AZ13" s="3">
        <v>2</v>
      </c>
      <c r="BA13" s="3" t="s">
        <v>22</v>
      </c>
      <c r="BB13" s="3"/>
      <c r="BC13" s="3"/>
      <c r="BD13" s="3"/>
      <c r="BE13" s="3"/>
      <c r="BF13" s="3"/>
      <c r="BG13" s="3"/>
      <c r="BH13" s="3" t="s">
        <v>8</v>
      </c>
      <c r="BI13" s="8" t="s">
        <v>50</v>
      </c>
      <c r="BJ13" s="33" t="s">
        <v>144</v>
      </c>
      <c r="BK13" s="8" t="s">
        <v>24</v>
      </c>
    </row>
    <row r="14" spans="1:63" ht="18" customHeight="1">
      <c r="C14" s="38" t="s">
        <v>82</v>
      </c>
      <c r="AX14" s="12">
        <v>12</v>
      </c>
      <c r="AY14" s="3">
        <v>10</v>
      </c>
      <c r="AZ14" s="3">
        <v>29</v>
      </c>
      <c r="BA14" s="3" t="s">
        <v>20</v>
      </c>
      <c r="BB14" s="3">
        <v>9</v>
      </c>
      <c r="BC14" s="3">
        <v>11</v>
      </c>
      <c r="BD14" s="3" t="s">
        <v>33</v>
      </c>
      <c r="BE14" s="3">
        <v>10</v>
      </c>
      <c r="BF14" s="3">
        <v>6</v>
      </c>
      <c r="BG14" s="3" t="s">
        <v>36</v>
      </c>
      <c r="BH14" s="3" t="s">
        <v>139</v>
      </c>
      <c r="BI14" s="8" t="s">
        <v>135</v>
      </c>
      <c r="BJ14" s="33" t="s">
        <v>144</v>
      </c>
      <c r="BK14" s="3" t="s">
        <v>41</v>
      </c>
    </row>
    <row r="15" spans="1:63" ht="18" customHeight="1">
      <c r="B15" s="38">
        <v>4</v>
      </c>
      <c r="D15" s="38" t="s">
        <v>293</v>
      </c>
      <c r="I15" s="38" t="s">
        <v>294</v>
      </c>
      <c r="AX15" s="12">
        <v>13</v>
      </c>
      <c r="AY15" s="3" t="s">
        <v>30</v>
      </c>
      <c r="AZ15" s="3"/>
      <c r="BA15" s="3"/>
      <c r="BB15" s="3"/>
      <c r="BC15" s="3"/>
      <c r="BD15" s="3"/>
      <c r="BE15" s="3"/>
      <c r="BF15" s="3"/>
      <c r="BG15" s="3"/>
      <c r="BH15" s="3" t="s">
        <v>138</v>
      </c>
      <c r="BI15" s="8" t="s">
        <v>135</v>
      </c>
      <c r="BJ15" s="33" t="s">
        <v>144</v>
      </c>
      <c r="BK15" s="2"/>
    </row>
    <row r="16" spans="1:63" ht="18" customHeight="1">
      <c r="AX16" s="3">
        <v>14</v>
      </c>
      <c r="AY16" s="3" t="s">
        <v>30</v>
      </c>
      <c r="AZ16" s="3"/>
      <c r="BA16" s="3"/>
      <c r="BB16" s="3"/>
      <c r="BC16" s="3"/>
      <c r="BD16" s="3"/>
      <c r="BE16" s="3"/>
      <c r="BF16" s="3"/>
      <c r="BG16" s="3"/>
      <c r="BH16" s="3" t="s">
        <v>9</v>
      </c>
      <c r="BI16" s="8" t="s">
        <v>34</v>
      </c>
      <c r="BJ16" s="8"/>
      <c r="BK16" s="2"/>
    </row>
    <row r="17" spans="2:63" ht="18" customHeight="1">
      <c r="B17" s="38">
        <v>5</v>
      </c>
      <c r="D17" s="38" t="s">
        <v>295</v>
      </c>
      <c r="I17" s="38" t="s">
        <v>296</v>
      </c>
      <c r="AX17" s="3">
        <v>15</v>
      </c>
      <c r="AY17" s="3" t="s">
        <v>30</v>
      </c>
      <c r="AZ17" s="3"/>
      <c r="BA17" s="3"/>
      <c r="BB17" s="3"/>
      <c r="BC17" s="3"/>
      <c r="BD17" s="3"/>
      <c r="BE17" s="3"/>
      <c r="BF17" s="3"/>
      <c r="BG17" s="3"/>
      <c r="BH17" s="3" t="s">
        <v>140</v>
      </c>
      <c r="BI17" s="8" t="s">
        <v>35</v>
      </c>
      <c r="BJ17" s="8"/>
      <c r="BK17" s="2"/>
    </row>
    <row r="18" spans="2:63" ht="18" customHeight="1">
      <c r="AX18" s="12">
        <v>16</v>
      </c>
      <c r="AY18" s="3">
        <v>12</v>
      </c>
      <c r="AZ18" s="3">
        <v>9</v>
      </c>
      <c r="BA18" s="3" t="s">
        <v>22</v>
      </c>
      <c r="BB18" s="3"/>
      <c r="BC18" s="3"/>
      <c r="BD18" s="3"/>
      <c r="BE18" s="3"/>
      <c r="BF18" s="3"/>
      <c r="BG18" s="3"/>
      <c r="BH18" s="3" t="s">
        <v>7</v>
      </c>
      <c r="BI18" s="8" t="s">
        <v>135</v>
      </c>
      <c r="BJ18" s="33" t="s">
        <v>144</v>
      </c>
      <c r="BK18" s="3" t="s">
        <v>41</v>
      </c>
    </row>
    <row r="19" spans="2:63" ht="18" customHeight="1">
      <c r="B19" s="38">
        <v>6</v>
      </c>
      <c r="D19" s="38" t="s">
        <v>297</v>
      </c>
      <c r="I19" s="313" t="s">
        <v>638</v>
      </c>
      <c r="J19" s="313"/>
      <c r="K19" s="313"/>
      <c r="L19" s="313"/>
      <c r="M19" s="313"/>
      <c r="N19" s="313"/>
      <c r="O19" s="313"/>
      <c r="P19" s="313"/>
      <c r="Q19" s="313"/>
      <c r="R19" s="313"/>
      <c r="S19" s="313"/>
      <c r="T19" s="313"/>
      <c r="U19" s="313"/>
      <c r="V19" s="313"/>
      <c r="W19" s="313"/>
      <c r="X19" s="313"/>
      <c r="Y19" s="313"/>
      <c r="Z19" s="313"/>
      <c r="AA19" s="313"/>
      <c r="AB19" s="313"/>
      <c r="AC19" s="313"/>
      <c r="AD19" s="313"/>
      <c r="AE19" s="313"/>
      <c r="AF19" s="313"/>
      <c r="AG19" s="313"/>
      <c r="AX19" s="3">
        <v>17</v>
      </c>
      <c r="AY19" s="3">
        <v>12</v>
      </c>
      <c r="AZ19" s="3">
        <v>9</v>
      </c>
      <c r="BA19" s="3" t="s">
        <v>22</v>
      </c>
      <c r="BB19" s="3"/>
      <c r="BC19" s="3"/>
      <c r="BD19" s="3"/>
      <c r="BE19" s="3"/>
      <c r="BF19" s="3"/>
      <c r="BG19" s="3"/>
      <c r="BH19" s="3" t="s">
        <v>141</v>
      </c>
      <c r="BI19" s="8" t="s">
        <v>30</v>
      </c>
      <c r="BJ19" s="8"/>
      <c r="BK19" s="2"/>
    </row>
    <row r="20" spans="2:63" ht="18" customHeight="1">
      <c r="I20" s="313"/>
      <c r="J20" s="313"/>
      <c r="K20" s="313"/>
      <c r="L20" s="313"/>
      <c r="M20" s="313"/>
      <c r="N20" s="313"/>
      <c r="O20" s="313"/>
      <c r="P20" s="313"/>
      <c r="Q20" s="313"/>
      <c r="R20" s="313"/>
      <c r="S20" s="313"/>
      <c r="T20" s="313"/>
      <c r="U20" s="313"/>
      <c r="V20" s="313"/>
      <c r="W20" s="313"/>
      <c r="X20" s="313"/>
      <c r="Y20" s="313"/>
      <c r="Z20" s="313"/>
      <c r="AA20" s="313"/>
      <c r="AB20" s="313"/>
      <c r="AC20" s="313"/>
      <c r="AD20" s="313"/>
      <c r="AE20" s="313"/>
      <c r="AF20" s="313"/>
      <c r="AG20" s="313"/>
      <c r="AX20" s="12">
        <v>18</v>
      </c>
      <c r="AY20" s="3">
        <v>12</v>
      </c>
      <c r="AZ20" s="3">
        <v>24</v>
      </c>
      <c r="BA20" s="3" t="s">
        <v>20</v>
      </c>
      <c r="BB20" s="3"/>
      <c r="BC20" s="3"/>
      <c r="BD20" s="3"/>
      <c r="BE20" s="3"/>
      <c r="BF20" s="3"/>
      <c r="BG20" s="3"/>
      <c r="BH20" s="3" t="s">
        <v>10</v>
      </c>
      <c r="BI20" s="8" t="s">
        <v>135</v>
      </c>
      <c r="BJ20" s="33" t="s">
        <v>144</v>
      </c>
      <c r="BK20" s="3" t="s">
        <v>48</v>
      </c>
    </row>
    <row r="21" spans="2:63" ht="18" customHeight="1">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c r="AF21" s="313"/>
      <c r="AG21" s="313"/>
      <c r="AX21" s="3">
        <v>19</v>
      </c>
      <c r="AY21" s="3">
        <v>1</v>
      </c>
      <c r="AZ21" s="9" t="s">
        <v>592</v>
      </c>
      <c r="BA21" s="10" t="s">
        <v>39</v>
      </c>
      <c r="BB21" s="10"/>
      <c r="BC21" s="10"/>
      <c r="BD21" s="10"/>
      <c r="BE21" s="10"/>
      <c r="BF21" s="10"/>
      <c r="BG21" s="10"/>
      <c r="BH21" s="3" t="s">
        <v>32</v>
      </c>
      <c r="BI21" s="8" t="s">
        <v>135</v>
      </c>
      <c r="BJ21" s="33" t="s">
        <v>144</v>
      </c>
      <c r="BK21" s="2"/>
    </row>
    <row r="22" spans="2:63" ht="18" customHeight="1">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58"/>
      <c r="AX22" s="12">
        <v>20</v>
      </c>
      <c r="AY22" s="3">
        <v>1</v>
      </c>
      <c r="AZ22" s="3">
        <v>13</v>
      </c>
      <c r="BA22" s="3" t="s">
        <v>22</v>
      </c>
      <c r="BB22" s="3"/>
      <c r="BC22" s="3"/>
      <c r="BD22" s="3"/>
      <c r="BE22" s="3"/>
      <c r="BF22" s="3"/>
      <c r="BG22" s="3"/>
      <c r="BH22" s="3" t="s">
        <v>11</v>
      </c>
      <c r="BI22" s="8" t="s">
        <v>135</v>
      </c>
      <c r="BJ22" s="33" t="s">
        <v>144</v>
      </c>
      <c r="BK22" s="3" t="s">
        <v>31</v>
      </c>
    </row>
    <row r="23" spans="2:63" ht="18" customHeight="1">
      <c r="B23" s="38">
        <v>7</v>
      </c>
      <c r="D23" s="38" t="s">
        <v>216</v>
      </c>
      <c r="I23" s="314" t="s">
        <v>298</v>
      </c>
      <c r="J23" s="314"/>
      <c r="K23" s="314"/>
      <c r="L23" s="314"/>
      <c r="M23" s="314"/>
      <c r="N23" s="314"/>
      <c r="O23" s="314"/>
      <c r="P23" s="314"/>
      <c r="Q23" s="314"/>
      <c r="R23" s="314"/>
      <c r="S23" s="314"/>
      <c r="T23" s="314"/>
      <c r="U23" s="314"/>
      <c r="V23" s="314"/>
      <c r="W23" s="314"/>
      <c r="X23" s="314"/>
      <c r="Y23" s="314"/>
      <c r="Z23" s="314"/>
      <c r="AA23" s="314"/>
      <c r="AB23" s="314"/>
      <c r="AC23" s="314"/>
      <c r="AD23" s="314"/>
      <c r="AE23" s="314"/>
      <c r="AF23" s="314"/>
      <c r="AG23" s="314"/>
      <c r="AH23" s="58"/>
      <c r="AX23" s="3">
        <v>21</v>
      </c>
      <c r="AY23" s="3">
        <v>2</v>
      </c>
      <c r="AZ23" s="3">
        <v>10</v>
      </c>
      <c r="BA23" s="3" t="s">
        <v>22</v>
      </c>
      <c r="BB23" s="3">
        <v>12</v>
      </c>
      <c r="BC23" s="3">
        <v>25</v>
      </c>
      <c r="BD23" s="3" t="s">
        <v>33</v>
      </c>
      <c r="BE23" s="3">
        <v>1</v>
      </c>
      <c r="BF23" s="3">
        <v>17</v>
      </c>
      <c r="BG23" s="3" t="s">
        <v>147</v>
      </c>
      <c r="BH23" s="3" t="s">
        <v>4</v>
      </c>
      <c r="BI23" s="8" t="s">
        <v>135</v>
      </c>
      <c r="BJ23" s="33" t="s">
        <v>144</v>
      </c>
      <c r="BK23" s="3" t="s">
        <v>41</v>
      </c>
    </row>
    <row r="24" spans="2:63" ht="18" customHeight="1">
      <c r="C24" s="58"/>
      <c r="D24" s="58"/>
      <c r="E24" s="58"/>
      <c r="F24" s="58"/>
      <c r="G24" s="58"/>
      <c r="H24" s="58"/>
      <c r="I24" s="314"/>
      <c r="J24" s="314"/>
      <c r="K24" s="314"/>
      <c r="L24" s="314"/>
      <c r="M24" s="314"/>
      <c r="N24" s="314"/>
      <c r="O24" s="314"/>
      <c r="P24" s="314"/>
      <c r="Q24" s="314"/>
      <c r="R24" s="314"/>
      <c r="S24" s="314"/>
      <c r="T24" s="314"/>
      <c r="U24" s="314"/>
      <c r="V24" s="314"/>
      <c r="W24" s="314"/>
      <c r="X24" s="314"/>
      <c r="Y24" s="314"/>
      <c r="Z24" s="314"/>
      <c r="AA24" s="314"/>
      <c r="AB24" s="314"/>
      <c r="AC24" s="314"/>
      <c r="AD24" s="314"/>
      <c r="AE24" s="314"/>
      <c r="AF24" s="314"/>
      <c r="AG24" s="314"/>
      <c r="AX24" s="12">
        <v>22</v>
      </c>
      <c r="AY24" s="3">
        <v>2</v>
      </c>
      <c r="AZ24" s="3">
        <v>10</v>
      </c>
      <c r="BA24" s="3" t="s">
        <v>22</v>
      </c>
      <c r="BB24" s="3"/>
      <c r="BC24" s="3"/>
      <c r="BD24" s="3"/>
      <c r="BE24" s="3"/>
      <c r="BF24" s="3"/>
      <c r="BG24" s="3"/>
      <c r="BH24" s="3" t="s">
        <v>5</v>
      </c>
      <c r="BI24" s="8" t="s">
        <v>24</v>
      </c>
      <c r="BJ24" s="8"/>
      <c r="BK24" s="3" t="s">
        <v>41</v>
      </c>
    </row>
    <row r="25" spans="2:63" ht="18" customHeight="1">
      <c r="C25" s="58"/>
      <c r="D25" s="58"/>
      <c r="E25" s="58"/>
      <c r="F25" s="58"/>
      <c r="G25" s="58"/>
      <c r="H25" s="58"/>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c r="AX25" s="3">
        <v>23</v>
      </c>
      <c r="AY25" s="3">
        <v>2</v>
      </c>
      <c r="AZ25" s="3">
        <v>18</v>
      </c>
      <c r="BA25" s="3" t="s">
        <v>20</v>
      </c>
      <c r="BB25" s="3"/>
      <c r="BC25" s="3"/>
      <c r="BD25" s="3"/>
      <c r="BE25" s="3"/>
      <c r="BF25" s="3"/>
      <c r="BG25" s="3"/>
      <c r="BH25" s="3" t="s">
        <v>12</v>
      </c>
      <c r="BI25" s="8" t="s">
        <v>135</v>
      </c>
      <c r="BJ25" s="33" t="s">
        <v>144</v>
      </c>
      <c r="BK25" s="3" t="s">
        <v>41</v>
      </c>
    </row>
    <row r="26" spans="2:63" ht="18" customHeight="1">
      <c r="I26" s="38" t="s">
        <v>299</v>
      </c>
      <c r="AX26" s="12">
        <v>24</v>
      </c>
      <c r="AY26" s="3">
        <v>3</v>
      </c>
      <c r="AZ26" s="3">
        <v>25</v>
      </c>
      <c r="BA26" s="3" t="s">
        <v>20</v>
      </c>
      <c r="BB26" s="3"/>
      <c r="BC26" s="3"/>
      <c r="BD26" s="3"/>
      <c r="BE26" s="3"/>
      <c r="BF26" s="3"/>
      <c r="BG26" s="3"/>
      <c r="BH26" s="3" t="s">
        <v>142</v>
      </c>
      <c r="BI26" s="8" t="s">
        <v>135</v>
      </c>
      <c r="BJ26" s="33" t="s">
        <v>144</v>
      </c>
      <c r="BK26" s="3" t="s">
        <v>41</v>
      </c>
    </row>
    <row r="27" spans="2:63" ht="18" customHeight="1">
      <c r="I27" s="38" t="s">
        <v>271</v>
      </c>
    </row>
    <row r="28" spans="2:63" ht="18" customHeight="1">
      <c r="I28" s="38" t="s">
        <v>198</v>
      </c>
      <c r="L28" s="52" t="s">
        <v>199</v>
      </c>
    </row>
    <row r="29" spans="2:63" ht="18" customHeight="1">
      <c r="D29" s="58"/>
      <c r="E29" s="58"/>
      <c r="F29" s="58"/>
      <c r="G29" s="58"/>
      <c r="H29" s="58"/>
      <c r="I29" s="38" t="s">
        <v>218</v>
      </c>
      <c r="J29" s="58"/>
      <c r="K29" s="38" t="s">
        <v>383</v>
      </c>
      <c r="L29" s="58"/>
      <c r="M29" s="58"/>
      <c r="N29" s="58"/>
      <c r="O29" s="58"/>
      <c r="P29" s="58"/>
      <c r="Q29" s="58"/>
      <c r="R29" s="58"/>
      <c r="S29" s="58"/>
      <c r="T29" s="58"/>
      <c r="U29" s="58"/>
      <c r="V29" s="58"/>
      <c r="W29" s="58"/>
      <c r="X29" s="58"/>
      <c r="Y29" s="58"/>
      <c r="Z29" s="58"/>
      <c r="AA29" s="58"/>
      <c r="AB29" s="58"/>
      <c r="AC29" s="58"/>
      <c r="AD29" s="58"/>
      <c r="AE29" s="58"/>
      <c r="AF29" s="58"/>
      <c r="AG29" s="58"/>
    </row>
    <row r="30" spans="2:63" ht="18" customHeight="1">
      <c r="I30" s="38" t="s">
        <v>219</v>
      </c>
      <c r="K30" s="38" t="s">
        <v>374</v>
      </c>
    </row>
    <row r="31" spans="2:63" ht="18" customHeight="1"/>
    <row r="32" spans="2:63" ht="18" customHeight="1">
      <c r="B32" s="38">
        <v>8</v>
      </c>
      <c r="D32" s="38" t="s">
        <v>272</v>
      </c>
      <c r="I32" s="234" t="s">
        <v>89</v>
      </c>
      <c r="J32" s="234"/>
      <c r="K32" s="234">
        <v>30</v>
      </c>
      <c r="L32" s="234"/>
      <c r="M32" s="38" t="s">
        <v>90</v>
      </c>
      <c r="N32" s="234">
        <v>5</v>
      </c>
      <c r="O32" s="234"/>
      <c r="P32" s="38" t="s">
        <v>19</v>
      </c>
      <c r="Q32" s="234">
        <v>5</v>
      </c>
      <c r="R32" s="234"/>
      <c r="S32" s="38" t="s">
        <v>20</v>
      </c>
      <c r="T32" s="199" t="s">
        <v>91</v>
      </c>
      <c r="U32" s="199" t="s">
        <v>20</v>
      </c>
      <c r="V32" s="199" t="s">
        <v>92</v>
      </c>
      <c r="W32" s="38" t="s">
        <v>195</v>
      </c>
      <c r="X32" s="234">
        <v>5</v>
      </c>
      <c r="Y32" s="234"/>
      <c r="Z32" s="38" t="s">
        <v>19</v>
      </c>
      <c r="AA32" s="234">
        <v>20</v>
      </c>
      <c r="AB32" s="234"/>
      <c r="AC32" s="38" t="s">
        <v>20</v>
      </c>
      <c r="AD32" s="199" t="s">
        <v>91</v>
      </c>
      <c r="AE32" s="199" t="s">
        <v>20</v>
      </c>
      <c r="AF32" s="199" t="s">
        <v>92</v>
      </c>
    </row>
    <row r="33" spans="2:48" ht="18" customHeight="1"/>
    <row r="34" spans="2:48" ht="18" customHeight="1">
      <c r="B34" s="38">
        <v>9</v>
      </c>
      <c r="D34" s="38" t="s">
        <v>279</v>
      </c>
      <c r="I34" s="224" t="s">
        <v>300</v>
      </c>
      <c r="J34" s="224"/>
      <c r="K34" s="224"/>
      <c r="L34" s="224"/>
      <c r="M34" s="224"/>
      <c r="N34" s="224"/>
      <c r="O34" s="224"/>
      <c r="P34" s="224"/>
      <c r="Q34" s="224"/>
      <c r="R34" s="224"/>
      <c r="S34" s="224"/>
      <c r="T34" s="224"/>
      <c r="U34" s="224"/>
      <c r="V34" s="224"/>
      <c r="W34" s="224"/>
      <c r="X34" s="224"/>
      <c r="Y34" s="224"/>
      <c r="Z34" s="224"/>
      <c r="AA34" s="224"/>
      <c r="AB34" s="224"/>
      <c r="AC34" s="224"/>
      <c r="AD34" s="224"/>
      <c r="AE34" s="224"/>
      <c r="AF34" s="224"/>
      <c r="AG34" s="224"/>
    </row>
    <row r="35" spans="2:48" ht="18" customHeight="1">
      <c r="I35" s="224"/>
      <c r="J35" s="224"/>
      <c r="K35" s="224"/>
      <c r="L35" s="224"/>
      <c r="M35" s="224"/>
      <c r="N35" s="224"/>
      <c r="O35" s="224"/>
      <c r="P35" s="224"/>
      <c r="Q35" s="224"/>
      <c r="R35" s="224"/>
      <c r="S35" s="224"/>
      <c r="T35" s="224"/>
      <c r="U35" s="224"/>
      <c r="V35" s="224"/>
      <c r="W35" s="224"/>
      <c r="X35" s="224"/>
      <c r="Y35" s="224"/>
      <c r="Z35" s="224"/>
      <c r="AA35" s="224"/>
      <c r="AB35" s="224"/>
      <c r="AC35" s="224"/>
      <c r="AD35" s="224"/>
      <c r="AE35" s="224"/>
      <c r="AF35" s="224"/>
      <c r="AG35" s="224"/>
    </row>
    <row r="36" spans="2:48" ht="18" customHeight="1">
      <c r="I36" s="224" t="s">
        <v>617</v>
      </c>
      <c r="J36" s="224"/>
      <c r="K36" s="224"/>
      <c r="L36" s="224"/>
      <c r="M36" s="224"/>
      <c r="N36" s="224"/>
      <c r="O36" s="224"/>
      <c r="P36" s="224"/>
      <c r="Q36" s="224"/>
      <c r="R36" s="224"/>
      <c r="S36" s="224"/>
      <c r="T36" s="224"/>
      <c r="U36" s="224"/>
      <c r="V36" s="224"/>
      <c r="W36" s="224"/>
      <c r="X36" s="224"/>
      <c r="Y36" s="224"/>
      <c r="Z36" s="224"/>
      <c r="AA36" s="224"/>
      <c r="AB36" s="224"/>
      <c r="AC36" s="224"/>
      <c r="AD36" s="224"/>
      <c r="AE36" s="224"/>
      <c r="AF36" s="224"/>
      <c r="AG36" s="224"/>
    </row>
    <row r="37" spans="2:48" ht="18" customHeight="1">
      <c r="I37" s="224"/>
      <c r="J37" s="224"/>
      <c r="K37" s="224"/>
      <c r="L37" s="224"/>
      <c r="M37" s="224"/>
      <c r="N37" s="224"/>
      <c r="O37" s="224"/>
      <c r="P37" s="224"/>
      <c r="Q37" s="224"/>
      <c r="R37" s="224"/>
      <c r="S37" s="224"/>
      <c r="T37" s="224"/>
      <c r="U37" s="224"/>
      <c r="V37" s="224"/>
      <c r="W37" s="224"/>
      <c r="X37" s="224"/>
      <c r="Y37" s="224"/>
      <c r="Z37" s="224"/>
      <c r="AA37" s="224"/>
      <c r="AB37" s="224"/>
      <c r="AC37" s="224"/>
      <c r="AD37" s="224"/>
      <c r="AE37" s="224"/>
      <c r="AF37" s="224"/>
      <c r="AG37" s="224"/>
    </row>
    <row r="38" spans="2:48" ht="18" customHeight="1">
      <c r="I38" s="224"/>
      <c r="J38" s="224"/>
      <c r="K38" s="224"/>
      <c r="L38" s="224"/>
      <c r="M38" s="224"/>
      <c r="N38" s="224"/>
      <c r="O38" s="224"/>
      <c r="P38" s="224"/>
      <c r="Q38" s="224"/>
      <c r="R38" s="224"/>
      <c r="S38" s="224"/>
      <c r="T38" s="224"/>
      <c r="U38" s="224"/>
      <c r="V38" s="224"/>
      <c r="W38" s="224"/>
      <c r="X38" s="224"/>
      <c r="Y38" s="224"/>
      <c r="Z38" s="224"/>
      <c r="AA38" s="224"/>
      <c r="AB38" s="224"/>
      <c r="AC38" s="224"/>
      <c r="AD38" s="224"/>
      <c r="AE38" s="224"/>
      <c r="AF38" s="224"/>
      <c r="AG38" s="224"/>
    </row>
    <row r="39" spans="2:48" ht="18" customHeight="1">
      <c r="I39" s="224"/>
      <c r="J39" s="224"/>
      <c r="K39" s="224"/>
      <c r="L39" s="224"/>
      <c r="M39" s="224"/>
      <c r="N39" s="224"/>
      <c r="O39" s="224"/>
      <c r="P39" s="224"/>
      <c r="Q39" s="224"/>
      <c r="R39" s="224"/>
      <c r="S39" s="224"/>
      <c r="T39" s="224"/>
      <c r="U39" s="224"/>
      <c r="V39" s="224"/>
      <c r="W39" s="224"/>
      <c r="X39" s="224"/>
      <c r="Y39" s="224"/>
      <c r="Z39" s="224"/>
      <c r="AA39" s="224"/>
      <c r="AB39" s="224"/>
      <c r="AC39" s="224"/>
      <c r="AD39" s="224"/>
      <c r="AE39" s="224"/>
      <c r="AF39" s="224"/>
      <c r="AG39" s="224"/>
    </row>
    <row r="40" spans="2:48" ht="18" customHeight="1">
      <c r="I40" s="224" t="s">
        <v>301</v>
      </c>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24"/>
      <c r="AV40" s="38"/>
    </row>
    <row r="41" spans="2:48" ht="18" customHeight="1">
      <c r="I41" s="224"/>
      <c r="J41" s="224"/>
      <c r="K41" s="224"/>
      <c r="L41" s="224"/>
      <c r="M41" s="224"/>
      <c r="N41" s="224"/>
      <c r="O41" s="224"/>
      <c r="P41" s="224"/>
      <c r="Q41" s="224"/>
      <c r="R41" s="224"/>
      <c r="S41" s="224"/>
      <c r="T41" s="224"/>
      <c r="U41" s="224"/>
      <c r="V41" s="224"/>
      <c r="W41" s="224"/>
      <c r="X41" s="224"/>
      <c r="Y41" s="224"/>
      <c r="Z41" s="224"/>
      <c r="AA41" s="224"/>
      <c r="AB41" s="224"/>
      <c r="AC41" s="224"/>
      <c r="AD41" s="224"/>
      <c r="AE41" s="224"/>
      <c r="AF41" s="224"/>
      <c r="AG41" s="224"/>
      <c r="AV41" s="38"/>
    </row>
    <row r="42" spans="2:48" ht="18" customHeight="1">
      <c r="I42" s="196"/>
      <c r="J42" s="196"/>
      <c r="K42" s="196"/>
      <c r="L42" s="196"/>
      <c r="M42" s="196"/>
      <c r="N42" s="196"/>
      <c r="O42" s="196"/>
      <c r="P42" s="196"/>
      <c r="Q42" s="196"/>
      <c r="R42" s="196"/>
      <c r="S42" s="196"/>
      <c r="T42" s="196"/>
      <c r="U42" s="196"/>
      <c r="V42" s="196"/>
      <c r="W42" s="196"/>
      <c r="X42" s="196"/>
      <c r="Y42" s="196"/>
      <c r="Z42" s="196"/>
      <c r="AA42" s="196"/>
      <c r="AB42" s="196"/>
      <c r="AC42" s="196"/>
      <c r="AD42" s="196"/>
      <c r="AE42" s="196"/>
      <c r="AF42" s="196"/>
      <c r="AG42" s="196"/>
      <c r="AV42" s="38"/>
    </row>
    <row r="43" spans="2:48" ht="16.149999999999999">
      <c r="B43" s="76"/>
      <c r="C43" s="76"/>
      <c r="D43" s="76"/>
      <c r="E43" s="76"/>
      <c r="F43" s="76"/>
      <c r="G43" s="76"/>
      <c r="H43" s="256" t="s">
        <v>176</v>
      </c>
      <c r="I43" s="256"/>
      <c r="J43" s="256">
        <v>30</v>
      </c>
      <c r="K43" s="256"/>
      <c r="L43" s="76" t="s">
        <v>302</v>
      </c>
      <c r="M43" s="76"/>
      <c r="N43" s="76"/>
      <c r="O43" s="76"/>
      <c r="P43" s="76"/>
      <c r="Q43" s="76"/>
      <c r="R43" s="76"/>
      <c r="S43" s="76"/>
      <c r="T43" s="76"/>
      <c r="U43" s="76"/>
      <c r="V43" s="76"/>
      <c r="W43" s="76"/>
      <c r="X43" s="76"/>
      <c r="Y43" s="76"/>
      <c r="Z43" s="76"/>
      <c r="AA43" s="76"/>
      <c r="AB43" s="76"/>
      <c r="AC43" s="76"/>
      <c r="AD43" s="76"/>
      <c r="AE43" s="76"/>
      <c r="AF43" s="76"/>
      <c r="AG43" s="76"/>
      <c r="AV43" s="38"/>
    </row>
    <row r="44" spans="2:48">
      <c r="AV44" s="38"/>
    </row>
    <row r="45" spans="2:48" ht="20.100000000000001" customHeight="1">
      <c r="Q45" s="232" t="s">
        <v>303</v>
      </c>
      <c r="R45" s="232"/>
      <c r="S45" s="232"/>
      <c r="T45" s="232"/>
      <c r="U45" s="232"/>
      <c r="V45" s="232"/>
      <c r="W45" s="232"/>
      <c r="X45" s="232"/>
      <c r="Y45" s="232"/>
      <c r="Z45" s="232"/>
      <c r="AA45" s="232"/>
      <c r="AB45" s="232"/>
      <c r="AC45" s="232"/>
      <c r="AD45" s="232"/>
      <c r="AE45" s="232"/>
      <c r="AF45" s="232"/>
      <c r="AV45" s="38"/>
    </row>
    <row r="46" spans="2:48" ht="20.100000000000001" customHeight="1">
      <c r="Q46" s="232" t="s">
        <v>304</v>
      </c>
      <c r="R46" s="232"/>
      <c r="S46" s="232"/>
      <c r="T46" s="232"/>
      <c r="U46" s="232"/>
      <c r="V46" s="232"/>
      <c r="W46" s="232"/>
      <c r="X46" s="232"/>
      <c r="Y46" s="232"/>
      <c r="Z46" s="232"/>
      <c r="AA46" s="232"/>
      <c r="AB46" s="232"/>
      <c r="AC46" s="232"/>
      <c r="AD46" s="232"/>
      <c r="AE46" s="232"/>
      <c r="AF46" s="232"/>
      <c r="AV46" s="38"/>
    </row>
    <row r="47" spans="2:48" ht="20.100000000000001" customHeight="1">
      <c r="Q47" s="232" t="s">
        <v>305</v>
      </c>
      <c r="R47" s="232"/>
      <c r="S47" s="232"/>
      <c r="T47" s="232"/>
      <c r="U47" s="232"/>
      <c r="V47" s="232"/>
      <c r="W47" s="232"/>
      <c r="X47" s="232"/>
      <c r="Y47" s="232"/>
      <c r="Z47" s="232"/>
      <c r="AA47" s="232"/>
      <c r="AB47" s="232"/>
      <c r="AC47" s="232"/>
      <c r="AD47" s="232"/>
      <c r="AE47" s="232"/>
      <c r="AF47" s="232"/>
      <c r="AV47" s="38"/>
    </row>
    <row r="48" spans="2:48" ht="20.100000000000001" customHeight="1"/>
    <row r="49" spans="2:64" ht="20.100000000000001" customHeight="1">
      <c r="C49" s="38" t="s">
        <v>310</v>
      </c>
      <c r="H49" s="38" t="s">
        <v>311</v>
      </c>
      <c r="M49" s="38" t="s">
        <v>91</v>
      </c>
      <c r="N49" s="311"/>
      <c r="O49" s="311"/>
      <c r="P49" s="38" t="s">
        <v>92</v>
      </c>
      <c r="Q49" s="38" t="s">
        <v>312</v>
      </c>
      <c r="U49" s="38" t="s">
        <v>91</v>
      </c>
      <c r="V49" s="311"/>
      <c r="W49" s="311"/>
      <c r="X49" s="38" t="s">
        <v>313</v>
      </c>
    </row>
    <row r="50" spans="2:64" ht="24" customHeight="1">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T50"/>
      <c r="AU50"/>
      <c r="BJ50" s="38"/>
      <c r="BK50" s="38"/>
    </row>
    <row r="51" spans="2:64" ht="24" customHeight="1">
      <c r="C51" s="232"/>
      <c r="D51" s="232"/>
      <c r="E51" s="232"/>
      <c r="F51" s="232"/>
      <c r="G51" s="232"/>
      <c r="H51" s="232"/>
      <c r="I51" s="232"/>
      <c r="J51" s="232"/>
      <c r="K51" s="232"/>
      <c r="L51" s="232"/>
      <c r="M51" s="232"/>
      <c r="N51" s="232"/>
      <c r="O51" s="232"/>
      <c r="P51" s="232"/>
      <c r="Q51" s="232"/>
      <c r="R51" s="232"/>
      <c r="S51" s="232"/>
      <c r="T51" s="232"/>
      <c r="U51" s="232"/>
      <c r="V51" s="232"/>
      <c r="W51" s="232"/>
      <c r="X51" s="232"/>
      <c r="Y51" s="232"/>
      <c r="Z51" s="232"/>
      <c r="AA51" s="232"/>
      <c r="AB51" s="232"/>
      <c r="AC51" s="232"/>
      <c r="AD51" s="232"/>
      <c r="AE51" s="232"/>
      <c r="AF51" s="232"/>
      <c r="AT51"/>
      <c r="AU51"/>
      <c r="BJ51" s="38"/>
      <c r="BK51" s="38"/>
    </row>
    <row r="52" spans="2:64" ht="24" customHeight="1">
      <c r="C52" s="232"/>
      <c r="D52" s="232"/>
      <c r="E52" s="232"/>
      <c r="F52" s="232"/>
      <c r="G52" s="232"/>
      <c r="H52" s="232"/>
      <c r="I52" s="232"/>
      <c r="J52" s="232"/>
      <c r="K52" s="232"/>
      <c r="L52" s="232"/>
      <c r="M52" s="232"/>
      <c r="N52" s="232"/>
      <c r="O52" s="232"/>
      <c r="P52" s="232"/>
      <c r="Q52" s="232"/>
      <c r="R52" s="232"/>
      <c r="S52" s="232"/>
      <c r="T52" s="232"/>
      <c r="U52" s="232"/>
      <c r="V52" s="232"/>
      <c r="W52" s="232"/>
      <c r="X52" s="232"/>
      <c r="Y52" s="232"/>
      <c r="Z52" s="232"/>
      <c r="AA52" s="232"/>
      <c r="AB52" s="232"/>
      <c r="AC52" s="232"/>
      <c r="AD52" s="232"/>
      <c r="AE52" s="232"/>
      <c r="AF52" s="232"/>
      <c r="AT52"/>
      <c r="AU52"/>
      <c r="BJ52" s="38"/>
      <c r="BK52" s="38"/>
    </row>
    <row r="53" spans="2:64" ht="20.100000000000001" customHeight="1"/>
    <row r="54" spans="2:64" ht="20.100000000000001" customHeight="1">
      <c r="C54" s="38" t="s">
        <v>83</v>
      </c>
    </row>
    <row r="55" spans="2:64" ht="24" customHeight="1">
      <c r="C55" s="232"/>
      <c r="D55" s="232"/>
      <c r="E55" s="232"/>
      <c r="F55" s="232"/>
      <c r="G55" s="232"/>
      <c r="H55" s="232"/>
      <c r="I55" s="232"/>
      <c r="J55" s="232"/>
      <c r="K55" s="232"/>
      <c r="L55" s="232"/>
      <c r="M55" s="232"/>
      <c r="N55" s="232"/>
      <c r="O55" s="232"/>
      <c r="P55" s="232"/>
      <c r="Q55" s="232"/>
      <c r="R55" s="232"/>
      <c r="S55" s="232"/>
      <c r="T55" s="232"/>
      <c r="U55" s="232"/>
      <c r="V55" s="232"/>
      <c r="W55" s="232"/>
      <c r="X55" s="232"/>
      <c r="Y55" s="232"/>
      <c r="Z55" s="232"/>
      <c r="AA55" s="232"/>
      <c r="AB55" s="232"/>
      <c r="AC55" s="232"/>
      <c r="AD55" s="232"/>
      <c r="AE55" s="232"/>
      <c r="AF55" s="232"/>
    </row>
    <row r="56" spans="2:64" ht="24" customHeight="1">
      <c r="C56" s="232"/>
      <c r="D56" s="232"/>
      <c r="E56" s="232"/>
      <c r="F56" s="232"/>
      <c r="G56" s="232"/>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c r="AF56" s="232"/>
    </row>
    <row r="57" spans="2:64" ht="20.100000000000001" customHeight="1"/>
    <row r="58" spans="2:64" ht="20.100000000000001" customHeight="1">
      <c r="C58" s="38" t="s">
        <v>84</v>
      </c>
    </row>
    <row r="59" spans="2:64" ht="24" customHeight="1">
      <c r="C59" s="232"/>
      <c r="D59" s="232"/>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c r="AF59" s="232"/>
    </row>
    <row r="60" spans="2:64" ht="20.100000000000001" customHeight="1"/>
    <row r="61" spans="2:64" ht="20.100000000000001" customHeight="1">
      <c r="C61" s="45" t="s">
        <v>314</v>
      </c>
      <c r="L61" s="202" t="s">
        <v>91</v>
      </c>
      <c r="M61" s="256"/>
      <c r="N61" s="256"/>
      <c r="O61" s="256"/>
      <c r="P61" s="45" t="s">
        <v>315</v>
      </c>
      <c r="Q61" s="45"/>
      <c r="R61" s="45"/>
      <c r="S61" s="39"/>
      <c r="AV61" s="38"/>
      <c r="BL61"/>
    </row>
    <row r="62" spans="2:64" ht="20.100000000000001" customHeight="1"/>
    <row r="63" spans="2:64" ht="20.100000000000001" customHeight="1">
      <c r="C63" s="38" t="s">
        <v>85</v>
      </c>
    </row>
    <row r="64" spans="2:64" ht="24" customHeight="1">
      <c r="B64" s="232" t="s">
        <v>306</v>
      </c>
      <c r="C64" s="232"/>
      <c r="D64" s="232"/>
      <c r="E64" s="232"/>
      <c r="F64" s="232"/>
      <c r="G64" s="232"/>
      <c r="H64" s="232"/>
      <c r="I64" s="232"/>
      <c r="J64" s="232"/>
      <c r="K64" s="232"/>
      <c r="L64" s="232" t="s">
        <v>308</v>
      </c>
      <c r="M64" s="232"/>
      <c r="N64" s="232"/>
      <c r="O64" s="232"/>
      <c r="P64" s="232"/>
      <c r="Q64" s="232"/>
      <c r="R64" s="232"/>
      <c r="S64" s="232"/>
      <c r="T64" s="232"/>
      <c r="U64" s="232"/>
      <c r="V64" s="232" t="s">
        <v>307</v>
      </c>
      <c r="W64" s="232"/>
      <c r="X64" s="232"/>
      <c r="Y64" s="232"/>
      <c r="Z64" s="232"/>
      <c r="AA64" s="232"/>
      <c r="AB64" s="232"/>
      <c r="AC64" s="232"/>
      <c r="AD64" s="232"/>
      <c r="AE64" s="232"/>
      <c r="AF64" s="47"/>
      <c r="AG64" s="47"/>
      <c r="AH64" s="47"/>
      <c r="AI64" s="47"/>
    </row>
    <row r="65" spans="2:63" ht="24" customHeight="1">
      <c r="B65" s="232" t="s">
        <v>134</v>
      </c>
      <c r="C65" s="232"/>
      <c r="D65" s="232" t="s">
        <v>309</v>
      </c>
      <c r="E65" s="232"/>
      <c r="F65" s="232"/>
      <c r="G65" s="232"/>
      <c r="H65" s="232"/>
      <c r="I65" s="232"/>
      <c r="J65" s="232"/>
      <c r="K65" s="232"/>
      <c r="L65" s="232" t="s">
        <v>134</v>
      </c>
      <c r="M65" s="232"/>
      <c r="N65" s="232" t="s">
        <v>309</v>
      </c>
      <c r="O65" s="232"/>
      <c r="P65" s="232"/>
      <c r="Q65" s="232"/>
      <c r="R65" s="232"/>
      <c r="S65" s="232"/>
      <c r="T65" s="232"/>
      <c r="U65" s="232"/>
      <c r="V65" s="232" t="s">
        <v>134</v>
      </c>
      <c r="W65" s="232"/>
      <c r="X65" s="232" t="s">
        <v>309</v>
      </c>
      <c r="Y65" s="232"/>
      <c r="Z65" s="232"/>
      <c r="AA65" s="232"/>
      <c r="AB65" s="232"/>
      <c r="AC65" s="232"/>
      <c r="AD65" s="232"/>
      <c r="AE65" s="232"/>
      <c r="AU65"/>
      <c r="BK65" s="38"/>
    </row>
    <row r="66" spans="2:63" ht="24" customHeight="1">
      <c r="B66" s="232">
        <v>1</v>
      </c>
      <c r="C66" s="232"/>
      <c r="D66" s="232"/>
      <c r="E66" s="232"/>
      <c r="F66" s="232"/>
      <c r="G66" s="232"/>
      <c r="H66" s="232"/>
      <c r="I66" s="232"/>
      <c r="J66" s="232"/>
      <c r="K66" s="232"/>
      <c r="L66" s="232">
        <v>1</v>
      </c>
      <c r="M66" s="232"/>
      <c r="N66" s="232"/>
      <c r="O66" s="232"/>
      <c r="P66" s="232"/>
      <c r="Q66" s="232"/>
      <c r="R66" s="232"/>
      <c r="S66" s="232"/>
      <c r="T66" s="232"/>
      <c r="U66" s="232"/>
      <c r="V66" s="232">
        <v>1</v>
      </c>
      <c r="W66" s="232"/>
      <c r="X66" s="232"/>
      <c r="Y66" s="232"/>
      <c r="Z66" s="232"/>
      <c r="AA66" s="232"/>
      <c r="AB66" s="232"/>
      <c r="AC66" s="232"/>
      <c r="AD66" s="232"/>
      <c r="AE66" s="232"/>
      <c r="AU66"/>
      <c r="BK66" s="38"/>
    </row>
    <row r="67" spans="2:63" ht="24" customHeight="1">
      <c r="B67" s="232">
        <v>2</v>
      </c>
      <c r="C67" s="232"/>
      <c r="D67" s="232"/>
      <c r="E67" s="232"/>
      <c r="F67" s="232"/>
      <c r="G67" s="232"/>
      <c r="H67" s="232"/>
      <c r="I67" s="232"/>
      <c r="J67" s="232"/>
      <c r="K67" s="232"/>
      <c r="L67" s="232">
        <v>2</v>
      </c>
      <c r="M67" s="232"/>
      <c r="N67" s="232"/>
      <c r="O67" s="232"/>
      <c r="P67" s="232"/>
      <c r="Q67" s="232"/>
      <c r="R67" s="232"/>
      <c r="S67" s="232"/>
      <c r="T67" s="232"/>
      <c r="U67" s="232"/>
      <c r="V67" s="232">
        <v>2</v>
      </c>
      <c r="W67" s="232"/>
      <c r="X67" s="232"/>
      <c r="Y67" s="232"/>
      <c r="Z67" s="232"/>
      <c r="AA67" s="232"/>
      <c r="AB67" s="232"/>
      <c r="AC67" s="232"/>
      <c r="AD67" s="232"/>
      <c r="AE67" s="232"/>
      <c r="AU67"/>
      <c r="BK67" s="38"/>
    </row>
    <row r="68" spans="2:63" ht="24" customHeight="1">
      <c r="B68" s="232">
        <v>3</v>
      </c>
      <c r="C68" s="232"/>
      <c r="D68" s="232"/>
      <c r="E68" s="232"/>
      <c r="F68" s="232"/>
      <c r="G68" s="232"/>
      <c r="H68" s="232"/>
      <c r="I68" s="232"/>
      <c r="J68" s="232"/>
      <c r="K68" s="232"/>
      <c r="L68" s="232">
        <v>3</v>
      </c>
      <c r="M68" s="232"/>
      <c r="N68" s="232"/>
      <c r="O68" s="232"/>
      <c r="P68" s="232"/>
      <c r="Q68" s="232"/>
      <c r="R68" s="232"/>
      <c r="S68" s="232"/>
      <c r="T68" s="232"/>
      <c r="U68" s="232"/>
      <c r="V68" s="232">
        <v>3</v>
      </c>
      <c r="W68" s="232"/>
      <c r="X68" s="232"/>
      <c r="Y68" s="232"/>
      <c r="Z68" s="232"/>
      <c r="AA68" s="232"/>
      <c r="AB68" s="232"/>
      <c r="AC68" s="232"/>
      <c r="AD68" s="232"/>
      <c r="AE68" s="232"/>
      <c r="AU68"/>
      <c r="BK68" s="38"/>
    </row>
    <row r="69" spans="2:63" ht="24" customHeight="1">
      <c r="B69" s="232">
        <v>4</v>
      </c>
      <c r="C69" s="232"/>
      <c r="D69" s="232"/>
      <c r="E69" s="232"/>
      <c r="F69" s="232"/>
      <c r="G69" s="232"/>
      <c r="H69" s="232"/>
      <c r="I69" s="232"/>
      <c r="J69" s="232"/>
      <c r="K69" s="232"/>
      <c r="L69" s="232">
        <v>4</v>
      </c>
      <c r="M69" s="232"/>
      <c r="N69" s="232"/>
      <c r="O69" s="232"/>
      <c r="P69" s="232"/>
      <c r="Q69" s="232"/>
      <c r="R69" s="232"/>
      <c r="S69" s="232"/>
      <c r="T69" s="232"/>
      <c r="U69" s="232"/>
      <c r="V69" s="232">
        <v>4</v>
      </c>
      <c r="W69" s="232"/>
      <c r="X69" s="232"/>
      <c r="Y69" s="232"/>
      <c r="Z69" s="232"/>
      <c r="AA69" s="232"/>
      <c r="AB69" s="232"/>
      <c r="AC69" s="232"/>
      <c r="AD69" s="232"/>
      <c r="AE69" s="232"/>
      <c r="AU69"/>
      <c r="BK69" s="38"/>
    </row>
    <row r="70" spans="2:63" ht="24" customHeight="1">
      <c r="B70" s="232">
        <v>5</v>
      </c>
      <c r="C70" s="232"/>
      <c r="D70" s="232"/>
      <c r="E70" s="232"/>
      <c r="F70" s="232"/>
      <c r="G70" s="232"/>
      <c r="H70" s="232"/>
      <c r="I70" s="232"/>
      <c r="J70" s="232"/>
      <c r="K70" s="232"/>
      <c r="L70" s="232">
        <v>5</v>
      </c>
      <c r="M70" s="232"/>
      <c r="N70" s="232"/>
      <c r="O70" s="232"/>
      <c r="P70" s="232"/>
      <c r="Q70" s="232"/>
      <c r="R70" s="232"/>
      <c r="S70" s="232"/>
      <c r="T70" s="232"/>
      <c r="U70" s="232"/>
      <c r="V70" s="232">
        <v>5</v>
      </c>
      <c r="W70" s="232"/>
      <c r="X70" s="232"/>
      <c r="Y70" s="232"/>
      <c r="Z70" s="232"/>
      <c r="AA70" s="232"/>
      <c r="AB70" s="232"/>
      <c r="AC70" s="232"/>
      <c r="AD70" s="232"/>
      <c r="AE70" s="232"/>
      <c r="AU70"/>
      <c r="BK70" s="38"/>
    </row>
    <row r="71" spans="2:63" ht="24" customHeight="1">
      <c r="B71" s="232">
        <v>6</v>
      </c>
      <c r="C71" s="232"/>
      <c r="D71" s="232"/>
      <c r="E71" s="232"/>
      <c r="F71" s="232"/>
      <c r="G71" s="232"/>
      <c r="H71" s="232"/>
      <c r="I71" s="232"/>
      <c r="J71" s="232"/>
      <c r="K71" s="232"/>
      <c r="L71" s="232">
        <v>6</v>
      </c>
      <c r="M71" s="232"/>
      <c r="N71" s="232"/>
      <c r="O71" s="232"/>
      <c r="P71" s="232"/>
      <c r="Q71" s="232"/>
      <c r="R71" s="232"/>
      <c r="S71" s="232"/>
      <c r="T71" s="232"/>
      <c r="U71" s="232"/>
      <c r="V71" s="232">
        <v>6</v>
      </c>
      <c r="W71" s="232"/>
      <c r="X71" s="232"/>
      <c r="Y71" s="232"/>
      <c r="Z71" s="232"/>
      <c r="AA71" s="232"/>
      <c r="AB71" s="232"/>
      <c r="AC71" s="232"/>
      <c r="AD71" s="232"/>
      <c r="AE71" s="232"/>
      <c r="AU71"/>
      <c r="BK71" s="38"/>
    </row>
    <row r="72" spans="2:63" ht="24" customHeight="1">
      <c r="B72" s="232">
        <v>7</v>
      </c>
      <c r="C72" s="232"/>
      <c r="D72" s="232"/>
      <c r="E72" s="232"/>
      <c r="F72" s="232"/>
      <c r="G72" s="232"/>
      <c r="H72" s="232"/>
      <c r="I72" s="232"/>
      <c r="J72" s="232"/>
      <c r="K72" s="232"/>
      <c r="L72" s="232">
        <v>7</v>
      </c>
      <c r="M72" s="232"/>
      <c r="N72" s="232"/>
      <c r="O72" s="232"/>
      <c r="P72" s="232"/>
      <c r="Q72" s="232"/>
      <c r="R72" s="232"/>
      <c r="S72" s="232"/>
      <c r="T72" s="232"/>
      <c r="U72" s="232"/>
      <c r="V72" s="232">
        <v>7</v>
      </c>
      <c r="W72" s="232"/>
      <c r="X72" s="232"/>
      <c r="Y72" s="232"/>
      <c r="Z72" s="232"/>
      <c r="AA72" s="232"/>
      <c r="AB72" s="232"/>
      <c r="AC72" s="232"/>
      <c r="AD72" s="232"/>
      <c r="AE72" s="232"/>
      <c r="AU72"/>
      <c r="BK72" s="38"/>
    </row>
    <row r="73" spans="2:63" ht="24" customHeight="1">
      <c r="B73" s="232">
        <v>8</v>
      </c>
      <c r="C73" s="232"/>
      <c r="D73" s="232"/>
      <c r="E73" s="232"/>
      <c r="F73" s="232"/>
      <c r="G73" s="232"/>
      <c r="H73" s="232"/>
      <c r="I73" s="232"/>
      <c r="J73" s="232"/>
      <c r="K73" s="232"/>
      <c r="L73" s="232">
        <v>8</v>
      </c>
      <c r="M73" s="232"/>
      <c r="N73" s="232"/>
      <c r="O73" s="232"/>
      <c r="P73" s="232"/>
      <c r="Q73" s="232"/>
      <c r="R73" s="232"/>
      <c r="S73" s="232"/>
      <c r="T73" s="232"/>
      <c r="U73" s="232"/>
      <c r="V73" s="232">
        <v>8</v>
      </c>
      <c r="W73" s="232"/>
      <c r="X73" s="232"/>
      <c r="Y73" s="232"/>
      <c r="Z73" s="232"/>
      <c r="AA73" s="232"/>
      <c r="AB73" s="232"/>
      <c r="AC73" s="232"/>
      <c r="AD73" s="232"/>
      <c r="AE73" s="232"/>
      <c r="AU73"/>
      <c r="BK73" s="38"/>
    </row>
    <row r="74" spans="2:63" ht="24" customHeight="1">
      <c r="B74" s="232">
        <v>9</v>
      </c>
      <c r="C74" s="232"/>
      <c r="D74" s="232"/>
      <c r="E74" s="232"/>
      <c r="F74" s="232"/>
      <c r="G74" s="232"/>
      <c r="H74" s="232"/>
      <c r="I74" s="232"/>
      <c r="J74" s="232"/>
      <c r="K74" s="232"/>
      <c r="L74" s="232">
        <v>9</v>
      </c>
      <c r="M74" s="232"/>
      <c r="N74" s="232"/>
      <c r="O74" s="232"/>
      <c r="P74" s="232"/>
      <c r="Q74" s="232"/>
      <c r="R74" s="232"/>
      <c r="S74" s="232"/>
      <c r="T74" s="232"/>
      <c r="U74" s="232"/>
      <c r="V74" s="232">
        <v>9</v>
      </c>
      <c r="W74" s="232"/>
      <c r="X74" s="232"/>
      <c r="Y74" s="232"/>
      <c r="Z74" s="232"/>
      <c r="AA74" s="232"/>
      <c r="AB74" s="232"/>
      <c r="AC74" s="232"/>
      <c r="AD74" s="232"/>
      <c r="AE74" s="232"/>
      <c r="AU74"/>
      <c r="BK74" s="38"/>
    </row>
    <row r="75" spans="2:63" ht="24" customHeight="1">
      <c r="B75" s="232">
        <v>10</v>
      </c>
      <c r="C75" s="232"/>
      <c r="D75" s="232"/>
      <c r="E75" s="232"/>
      <c r="F75" s="232"/>
      <c r="G75" s="232"/>
      <c r="H75" s="232"/>
      <c r="I75" s="232"/>
      <c r="J75" s="232"/>
      <c r="K75" s="232"/>
      <c r="L75" s="232">
        <v>10</v>
      </c>
      <c r="M75" s="232"/>
      <c r="N75" s="232"/>
      <c r="O75" s="232"/>
      <c r="P75" s="232"/>
      <c r="Q75" s="232"/>
      <c r="R75" s="232"/>
      <c r="S75" s="232"/>
      <c r="T75" s="232"/>
      <c r="U75" s="232"/>
      <c r="V75" s="232">
        <v>10</v>
      </c>
      <c r="W75" s="232"/>
      <c r="X75" s="232"/>
      <c r="Y75" s="232"/>
      <c r="Z75" s="232"/>
      <c r="AA75" s="232"/>
      <c r="AB75" s="232"/>
      <c r="AC75" s="232"/>
      <c r="AD75" s="232"/>
      <c r="AE75" s="232"/>
      <c r="AU75"/>
      <c r="BK75" s="38"/>
    </row>
    <row r="76" spans="2:63">
      <c r="AU76"/>
      <c r="BK76" s="38"/>
    </row>
    <row r="77" spans="2:63">
      <c r="AU77"/>
      <c r="BK77" s="38"/>
    </row>
    <row r="78" spans="2:63">
      <c r="AU78"/>
      <c r="BK78" s="38"/>
    </row>
  </sheetData>
  <mergeCells count="115">
    <mergeCell ref="D1:E1"/>
    <mergeCell ref="F1:H1"/>
    <mergeCell ref="AY1:BA1"/>
    <mergeCell ref="BB1:BD1"/>
    <mergeCell ref="BE1:BG1"/>
    <mergeCell ref="D3:G3"/>
    <mergeCell ref="I3:K3"/>
    <mergeCell ref="L3:M3"/>
    <mergeCell ref="O3:P3"/>
    <mergeCell ref="R3:S3"/>
    <mergeCell ref="D6:G6"/>
    <mergeCell ref="I6:O6"/>
    <mergeCell ref="I19:AG21"/>
    <mergeCell ref="I23:AG25"/>
    <mergeCell ref="I32:J32"/>
    <mergeCell ref="K32:L32"/>
    <mergeCell ref="N32:O32"/>
    <mergeCell ref="Q32:R32"/>
    <mergeCell ref="X32:Y32"/>
    <mergeCell ref="AA32:AB32"/>
    <mergeCell ref="Q46:U46"/>
    <mergeCell ref="V46:AF46"/>
    <mergeCell ref="Q47:U47"/>
    <mergeCell ref="V47:AF47"/>
    <mergeCell ref="N49:O49"/>
    <mergeCell ref="V49:W49"/>
    <mergeCell ref="I34:AG35"/>
    <mergeCell ref="I36:AG39"/>
    <mergeCell ref="I40:AG41"/>
    <mergeCell ref="H43:I43"/>
    <mergeCell ref="J43:K43"/>
    <mergeCell ref="Q45:U45"/>
    <mergeCell ref="V45:AF45"/>
    <mergeCell ref="C55:Q55"/>
    <mergeCell ref="R55:AF55"/>
    <mergeCell ref="C56:Q56"/>
    <mergeCell ref="R56:AF56"/>
    <mergeCell ref="C59:Q59"/>
    <mergeCell ref="R59:AF59"/>
    <mergeCell ref="C50:Q50"/>
    <mergeCell ref="R50:AF50"/>
    <mergeCell ref="C51:Q51"/>
    <mergeCell ref="R51:AF51"/>
    <mergeCell ref="C52:Q52"/>
    <mergeCell ref="R52:AF52"/>
    <mergeCell ref="M61:O61"/>
    <mergeCell ref="B64:K64"/>
    <mergeCell ref="L64:U64"/>
    <mergeCell ref="V64:AE64"/>
    <mergeCell ref="B65:C65"/>
    <mergeCell ref="D65:K65"/>
    <mergeCell ref="L65:M65"/>
    <mergeCell ref="N65:U65"/>
    <mergeCell ref="V65:W65"/>
    <mergeCell ref="X65:AE65"/>
    <mergeCell ref="B67:C67"/>
    <mergeCell ref="D67:K67"/>
    <mergeCell ref="L67:M67"/>
    <mergeCell ref="N67:U67"/>
    <mergeCell ref="V67:W67"/>
    <mergeCell ref="X67:AE67"/>
    <mergeCell ref="B66:C66"/>
    <mergeCell ref="D66:K66"/>
    <mergeCell ref="L66:M66"/>
    <mergeCell ref="N66:U66"/>
    <mergeCell ref="V66:W66"/>
    <mergeCell ref="X66:AE66"/>
    <mergeCell ref="B69:C69"/>
    <mergeCell ref="D69:K69"/>
    <mergeCell ref="L69:M69"/>
    <mergeCell ref="N69:U69"/>
    <mergeCell ref="V69:W69"/>
    <mergeCell ref="X69:AE69"/>
    <mergeCell ref="B68:C68"/>
    <mergeCell ref="D68:K68"/>
    <mergeCell ref="L68:M68"/>
    <mergeCell ref="N68:U68"/>
    <mergeCell ref="V68:W68"/>
    <mergeCell ref="X68:AE68"/>
    <mergeCell ref="B71:C71"/>
    <mergeCell ref="D71:K71"/>
    <mergeCell ref="L71:M71"/>
    <mergeCell ref="N71:U71"/>
    <mergeCell ref="V71:W71"/>
    <mergeCell ref="X71:AE71"/>
    <mergeCell ref="B70:C70"/>
    <mergeCell ref="D70:K70"/>
    <mergeCell ref="L70:M70"/>
    <mergeCell ref="N70:U70"/>
    <mergeCell ref="V70:W70"/>
    <mergeCell ref="X70:AE70"/>
    <mergeCell ref="B73:C73"/>
    <mergeCell ref="D73:K73"/>
    <mergeCell ref="L73:M73"/>
    <mergeCell ref="N73:U73"/>
    <mergeCell ref="V73:W73"/>
    <mergeCell ref="X73:AE73"/>
    <mergeCell ref="B72:C72"/>
    <mergeCell ref="D72:K72"/>
    <mergeCell ref="L72:M72"/>
    <mergeCell ref="N72:U72"/>
    <mergeCell ref="V72:W72"/>
    <mergeCell ref="X72:AE72"/>
    <mergeCell ref="B75:C75"/>
    <mergeCell ref="D75:K75"/>
    <mergeCell ref="L75:M75"/>
    <mergeCell ref="N75:U75"/>
    <mergeCell ref="V75:W75"/>
    <mergeCell ref="X75:AE75"/>
    <mergeCell ref="B74:C74"/>
    <mergeCell ref="D74:K74"/>
    <mergeCell ref="L74:M74"/>
    <mergeCell ref="N74:U74"/>
    <mergeCell ref="V74:W74"/>
    <mergeCell ref="X74:AE74"/>
  </mergeCells>
  <phoneticPr fontId="1"/>
  <hyperlinks>
    <hyperlink ref="L28" r:id="rId1" xr:uid="{81510EE3-78C8-42A4-B66F-7470DF802B26}"/>
  </hyperlinks>
  <pageMargins left="0.70866141732283472" right="0.70866141732283472" top="0.74803149606299213" bottom="0.74803149606299213" header="0.31496062992125984" footer="0.31496062992125984"/>
  <pageSetup paperSize="9" orientation="portrait" r:id="rId2"/>
  <headerFooter>
    <oddFooter>&amp;C&amp;12－　8　－</oddFooter>
    <firstFooter>&amp;C&amp;12－　7　－</firstFooter>
  </headerFooter>
  <rowBreaks count="1" manualBreakCount="1">
    <brk id="4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17</vt:i4>
      </vt:variant>
    </vt:vector>
  </HeadingPairs>
  <TitlesOfParts>
    <vt:vector size="37" baseType="lpstr">
      <vt:lpstr>表紙</vt:lpstr>
      <vt:lpstr>（P1)行事予定</vt:lpstr>
      <vt:lpstr>（P2）稽古会について</vt:lpstr>
      <vt:lpstr>（P3)Ⅰ．市民大会（団体戦）</vt:lpstr>
      <vt:lpstr>（P4・5）Ⅱ．級審査</vt:lpstr>
      <vt:lpstr>（P4・5）Ⅱ．級審査 (2)</vt:lpstr>
      <vt:lpstr>（P6)Ⅲ．市原市剣道連盟審判・指導者講習会</vt:lpstr>
      <vt:lpstr>（P7・8)Ⅳ．ちびっ子武道大会</vt:lpstr>
      <vt:lpstr>（P7・8)Ⅳ．ちびっ子武道大会 (2)</vt:lpstr>
      <vt:lpstr>（P9)Ⅴ．市民大会（個人戦）</vt:lpstr>
      <vt:lpstr>（P10・11)初～三段</vt:lpstr>
      <vt:lpstr>（P10・11)初～三段 (2)</vt:lpstr>
      <vt:lpstr>（P12)初～三段</vt:lpstr>
      <vt:lpstr>会費納入願い</vt:lpstr>
      <vt:lpstr>団体会員申込書　</vt:lpstr>
      <vt:lpstr>団体会員申込書　 (2)</vt:lpstr>
      <vt:lpstr>個人会員申込書</vt:lpstr>
      <vt:lpstr>県連行事発送・申込</vt:lpstr>
      <vt:lpstr>県行事申込書</vt:lpstr>
      <vt:lpstr>県連行事計画（tiff貼付）</vt:lpstr>
      <vt:lpstr>'（P1)行事予定'!Print_Area</vt:lpstr>
      <vt:lpstr>'（P10・11)初～三段'!Print_Area</vt:lpstr>
      <vt:lpstr>'（P10・11)初～三段 (2)'!Print_Area</vt:lpstr>
      <vt:lpstr>'（P12)初～三段'!Print_Area</vt:lpstr>
      <vt:lpstr>'（P3)Ⅰ．市民大会（団体戦）'!Print_Area</vt:lpstr>
      <vt:lpstr>'（P4・5）Ⅱ．級審査'!Print_Area</vt:lpstr>
      <vt:lpstr>'（P4・5）Ⅱ．級審査 (2)'!Print_Area</vt:lpstr>
      <vt:lpstr>'（P6)Ⅲ．市原市剣道連盟審判・指導者講習会'!Print_Area</vt:lpstr>
      <vt:lpstr>'（P7・8)Ⅳ．ちびっ子武道大会'!Print_Area</vt:lpstr>
      <vt:lpstr>'（P7・8)Ⅳ．ちびっ子武道大会 (2)'!Print_Area</vt:lpstr>
      <vt:lpstr>'（P9)Ⅴ．市民大会（個人戦）'!Print_Area</vt:lpstr>
      <vt:lpstr>会費納入願い!Print_Area</vt:lpstr>
      <vt:lpstr>'県連行事計画（tiff貼付）'!Print_Area</vt:lpstr>
      <vt:lpstr>県連行事発送・申込!Print_Area</vt:lpstr>
      <vt:lpstr>'団体会員申込書　'!Print_Area</vt:lpstr>
      <vt:lpstr>'団体会員申込書　 (2)'!Print_Area</vt:lpstr>
      <vt:lpstr>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西銘昭久</dc:creator>
  <cp:lastModifiedBy>西銘昭久</cp:lastModifiedBy>
  <cp:lastPrinted>2018-05-09T10:52:10Z</cp:lastPrinted>
  <dcterms:created xsi:type="dcterms:W3CDTF">2018-02-24T06:13:08Z</dcterms:created>
  <dcterms:modified xsi:type="dcterms:W3CDTF">2018-05-11T09:56:53Z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-2095119537</vt:i4>
  </property>
  <property fmtid="{D5CDD505-2E9C-101B-9397-08002B2CF9AE}" pid="3" name="_NewReviewCycle">
    <vt:lpwstr/>
  </property>
  <property fmtid="{D5CDD505-2E9C-101B-9397-08002B2CF9AE}" pid="4" name="_EmailSubject">
    <vt:lpwstr>H30行事予定</vt:lpwstr>
  </property>
  <property fmtid="{D5CDD505-2E9C-101B-9397-08002B2CF9AE}" pid="5" name="_AuthorEmail">
    <vt:lpwstr>a-nisime10@city.ichihara.lg.jp</vt:lpwstr>
  </property>
  <property fmtid="{D5CDD505-2E9C-101B-9397-08002B2CF9AE}" pid="6" name="_AuthorEmailDisplayName">
    <vt:lpwstr>西銘 昭久</vt:lpwstr>
  </property>
  <property fmtid="{D5CDD505-2E9C-101B-9397-08002B2CF9AE}" pid="7" name="_PreviousAdHocReviewCycleID">
    <vt:i4>1700599038</vt:i4>
  </property>
  <property fmtid="{D5CDD505-2E9C-101B-9397-08002B2CF9AE}" pid="8" name="_ReviewingToolsShownOnce">
    <vt:lpwstr/>
  </property>
</Properties>
</file>